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BUDGET\2025-2026 Budget\"/>
    </mc:Choice>
  </mc:AlternateContent>
  <xr:revisionPtr revIDLastSave="0" documentId="8_{4305DAA3-6B06-4357-8ABD-FB4751E0C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9" i="1" l="1"/>
  <c r="H289" i="1"/>
  <c r="I267" i="1"/>
  <c r="H267" i="1"/>
  <c r="I243" i="1"/>
  <c r="H243" i="1"/>
  <c r="I236" i="1"/>
  <c r="H236" i="1"/>
  <c r="I225" i="1"/>
  <c r="H225" i="1"/>
  <c r="I218" i="1"/>
  <c r="H218" i="1"/>
  <c r="I211" i="1"/>
  <c r="H211" i="1"/>
  <c r="I205" i="1"/>
  <c r="H205" i="1"/>
  <c r="I184" i="1"/>
  <c r="H184" i="1"/>
  <c r="I174" i="1"/>
  <c r="H174" i="1"/>
  <c r="I148" i="1"/>
  <c r="H148" i="1"/>
  <c r="I142" i="1"/>
  <c r="H142" i="1"/>
  <c r="I134" i="1"/>
  <c r="H134" i="1"/>
  <c r="I127" i="1"/>
  <c r="H127" i="1"/>
  <c r="I119" i="1"/>
  <c r="H119" i="1"/>
  <c r="I105" i="1"/>
  <c r="H105" i="1"/>
  <c r="I93" i="1"/>
  <c r="H93" i="1"/>
  <c r="I77" i="1"/>
  <c r="H77" i="1"/>
  <c r="I65" i="1"/>
  <c r="H65" i="1"/>
  <c r="I58" i="1"/>
  <c r="H58" i="1"/>
  <c r="I26" i="1"/>
  <c r="H26" i="1"/>
  <c r="D283" i="1"/>
  <c r="D289" i="1"/>
  <c r="D243" i="1"/>
  <c r="D236" i="1"/>
  <c r="D225" i="1"/>
  <c r="D218" i="1"/>
  <c r="D205" i="1"/>
  <c r="D174" i="1"/>
  <c r="D158" i="1"/>
  <c r="D148" i="1"/>
  <c r="D142" i="1"/>
  <c r="D134" i="1"/>
  <c r="D127" i="1"/>
  <c r="D119" i="1"/>
  <c r="D105" i="1"/>
  <c r="D93" i="1"/>
  <c r="D77" i="1"/>
  <c r="D65" i="1"/>
  <c r="G65" i="1"/>
  <c r="D26" i="1"/>
  <c r="D58" i="1"/>
  <c r="G289" i="1"/>
  <c r="G243" i="1"/>
  <c r="G225" i="1"/>
  <c r="G205" i="1"/>
  <c r="C283" i="1" l="1"/>
  <c r="C267" i="1"/>
  <c r="C251" i="1"/>
  <c r="C236" i="1"/>
  <c r="C218" i="1"/>
  <c r="C211" i="1"/>
  <c r="C184" i="1"/>
  <c r="C174" i="1"/>
  <c r="C176" i="1" s="1"/>
  <c r="C158" i="1"/>
  <c r="C148" i="1"/>
  <c r="C150" i="1" s="1"/>
  <c r="C142" i="1"/>
  <c r="C134" i="1"/>
  <c r="C136" i="1" s="1"/>
  <c r="C127" i="1"/>
  <c r="C119" i="1"/>
  <c r="C121" i="1" s="1"/>
  <c r="C105" i="1"/>
  <c r="C93" i="1"/>
  <c r="C94" i="1" s="1"/>
  <c r="C96" i="1" s="1"/>
  <c r="C77" i="1"/>
  <c r="C65" i="1"/>
  <c r="C58" i="1"/>
  <c r="C26" i="1"/>
  <c r="A289" i="1"/>
  <c r="A283" i="1"/>
  <c r="A267" i="1"/>
  <c r="A251" i="1"/>
  <c r="A236" i="1"/>
  <c r="A218" i="1"/>
  <c r="A211" i="1"/>
  <c r="A184" i="1"/>
  <c r="A158" i="1"/>
  <c r="A142" i="1"/>
  <c r="A127" i="1"/>
  <c r="A105" i="1"/>
  <c r="A93" i="1"/>
  <c r="A77" i="1"/>
  <c r="A65" i="1"/>
  <c r="A58" i="1"/>
  <c r="A26" i="1"/>
  <c r="A94" i="1" l="1"/>
  <c r="A96" i="1" s="1"/>
  <c r="G119" i="1"/>
  <c r="G174" i="1"/>
  <c r="G148" i="1"/>
  <c r="G134" i="1"/>
  <c r="G127" i="1"/>
  <c r="G93" i="1"/>
  <c r="G211" i="1"/>
  <c r="G77" i="1"/>
  <c r="G58" i="1"/>
  <c r="G283" i="1"/>
  <c r="G267" i="1"/>
  <c r="G251" i="1"/>
  <c r="G236" i="1"/>
  <c r="G218" i="1"/>
  <c r="G184" i="1"/>
  <c r="G158" i="1"/>
  <c r="G142" i="1"/>
  <c r="G105" i="1"/>
  <c r="G26" i="1"/>
  <c r="B283" i="1"/>
  <c r="B267" i="1"/>
  <c r="B251" i="1"/>
  <c r="B236" i="1"/>
  <c r="B218" i="1"/>
  <c r="B211" i="1"/>
  <c r="B184" i="1"/>
  <c r="B158" i="1"/>
  <c r="B142" i="1"/>
  <c r="B127" i="1"/>
  <c r="B105" i="1"/>
  <c r="B93" i="1"/>
  <c r="B77" i="1"/>
  <c r="B65" i="1"/>
  <c r="B58" i="1"/>
  <c r="B26" i="1"/>
  <c r="B94" i="1" l="1"/>
  <c r="B148" i="1"/>
  <c r="B205" i="1"/>
  <c r="B274" i="1"/>
  <c r="C243" i="1"/>
  <c r="B289" i="1"/>
  <c r="C274" i="1"/>
  <c r="A134" i="1"/>
  <c r="A136" i="1"/>
  <c r="C225" i="1"/>
  <c r="B119" i="1"/>
  <c r="G257" i="1"/>
  <c r="A225" i="1"/>
  <c r="A227" i="1"/>
  <c r="A276" i="1"/>
  <c r="A274" i="1"/>
  <c r="C205" i="1"/>
  <c r="B225" i="1"/>
  <c r="A245" i="1"/>
  <c r="A243" i="1"/>
  <c r="B134" i="1"/>
  <c r="B243" i="1"/>
  <c r="A150" i="1"/>
  <c r="A148" i="1"/>
  <c r="A174" i="1"/>
  <c r="A176" i="1"/>
  <c r="A121" i="1"/>
  <c r="A119" i="1"/>
  <c r="C257" i="1"/>
  <c r="A259" i="1"/>
  <c r="A257" i="1"/>
  <c r="B257" i="1"/>
  <c r="C289" i="1"/>
  <c r="A205" i="1"/>
  <c r="B174" i="1"/>
</calcChain>
</file>

<file path=xl/sharedStrings.xml><?xml version="1.0" encoding="utf-8"?>
<sst xmlns="http://schemas.openxmlformats.org/spreadsheetml/2006/main" count="693" uniqueCount="440">
  <si>
    <t>GENERAL FUND RESOURCES</t>
  </si>
  <si>
    <t>General Fund Beginning Balance</t>
  </si>
  <si>
    <t>Taxes Estimated to be Received</t>
  </si>
  <si>
    <t>Property Taxes-Prior Year</t>
  </si>
  <si>
    <t>Fines</t>
  </si>
  <si>
    <t>Liquor</t>
  </si>
  <si>
    <t>Cigarettes</t>
  </si>
  <si>
    <t>Library District</t>
  </si>
  <si>
    <t>Licenses &amp; Fees</t>
  </si>
  <si>
    <t>Franchises</t>
  </si>
  <si>
    <t>Planning</t>
  </si>
  <si>
    <t>Interest</t>
  </si>
  <si>
    <t>Misc/Services</t>
  </si>
  <si>
    <t>Library Windmill Grant</t>
  </si>
  <si>
    <t>Library Grants</t>
  </si>
  <si>
    <t>Library Ready to Read Grant</t>
  </si>
  <si>
    <t>Planning Grants</t>
  </si>
  <si>
    <t>Main Street Donations (Brick Fund)</t>
  </si>
  <si>
    <t xml:space="preserve">Parks &amp; Rec Grants </t>
  </si>
  <si>
    <t xml:space="preserve">Equipment Sales </t>
  </si>
  <si>
    <t>Unanticipated Revenue</t>
  </si>
  <si>
    <t>Misc Grants (ARPA/Covid)</t>
  </si>
  <si>
    <t>Transfer Funds (Revenue)</t>
  </si>
  <si>
    <t>TOTAL GENERAL FUND RESOURCES</t>
  </si>
  <si>
    <t>GENERAL FUND EXPENDITURES (Admin)</t>
  </si>
  <si>
    <t>City Recorder Salary</t>
  </si>
  <si>
    <t>Substitute City Recorder Wages</t>
  </si>
  <si>
    <t>Payroll Fringes</t>
  </si>
  <si>
    <t>Judge</t>
  </si>
  <si>
    <t>Historic Landmark Donations (City Contributions)</t>
  </si>
  <si>
    <t>Planning/Training</t>
  </si>
  <si>
    <t>LOC</t>
  </si>
  <si>
    <t>Misc &amp; Services</t>
  </si>
  <si>
    <t>Fines Shared</t>
  </si>
  <si>
    <t>Dues/Subscriptions &amp; Annual Fees</t>
  </si>
  <si>
    <t>Equipment Upkeep &amp; Supplies</t>
  </si>
  <si>
    <t>Legal Expenses &amp; Professional</t>
  </si>
  <si>
    <t>City Hall Expenses</t>
  </si>
  <si>
    <t>CIS</t>
  </si>
  <si>
    <t>Audit</t>
  </si>
  <si>
    <t>Conferences/Training</t>
  </si>
  <si>
    <t>Printing/Publishing &amp; Elections</t>
  </si>
  <si>
    <t>Main Street (Brick Fund)</t>
  </si>
  <si>
    <t>City Hall Software/IT Service/Email/Office</t>
  </si>
  <si>
    <t xml:space="preserve">Historic Landmark Grant Expenditures  </t>
  </si>
  <si>
    <t>WCDC Grant Expenditures</t>
  </si>
  <si>
    <t xml:space="preserve">Planning Grant Expenditures </t>
  </si>
  <si>
    <t>Misc Grant Expenditures (ARPA-Covid)</t>
  </si>
  <si>
    <t>Transfer Out to Other Funds</t>
  </si>
  <si>
    <t>TOTAL EXPENDITURES - 001-01 (Admin)</t>
  </si>
  <si>
    <t>GENERAL FUND-PD</t>
  </si>
  <si>
    <t>Code Enforcement</t>
  </si>
  <si>
    <t>Police Department-Umatilla County</t>
  </si>
  <si>
    <t>Misc/Annual Fees/Towing</t>
  </si>
  <si>
    <t>TOTAL EXPENDITURES - 001-02 (PD)</t>
  </si>
  <si>
    <t>GENERAL FUND-PW</t>
  </si>
  <si>
    <t>Parks-PW</t>
  </si>
  <si>
    <t>Shop-PW</t>
  </si>
  <si>
    <t>Building Maint-PW</t>
  </si>
  <si>
    <t xml:space="preserve">Parks &amp; Recreation </t>
  </si>
  <si>
    <t>Parks &amp; Recs Improvement Grant Expenditures</t>
  </si>
  <si>
    <t>TOTAL EXPENDITURES - 001-03 (PW)</t>
  </si>
  <si>
    <t xml:space="preserve">GENERAL FUND-LIBRARY  </t>
  </si>
  <si>
    <t>Substitute Librarian</t>
  </si>
  <si>
    <t>Librarian Salary</t>
  </si>
  <si>
    <t>Periodicals-Library</t>
  </si>
  <si>
    <t>Books-Library</t>
  </si>
  <si>
    <t>Supplies/Postage/Repairs-Library</t>
  </si>
  <si>
    <t>Lib-Office Equipment</t>
  </si>
  <si>
    <t>Library Windmill Grants</t>
  </si>
  <si>
    <t>Contingency</t>
  </si>
  <si>
    <t>TOTAL EXPENDITURES - 001-04 (Lib)</t>
  </si>
  <si>
    <t>STATE STREET RESOURCES-003</t>
  </si>
  <si>
    <t>State Street Beginning Balance</t>
  </si>
  <si>
    <t>State Hwy Apportionments (ODOT)</t>
  </si>
  <si>
    <t>Misc Income</t>
  </si>
  <si>
    <t>Grants</t>
  </si>
  <si>
    <t xml:space="preserve">Transfer Funds from the General Fund </t>
  </si>
  <si>
    <t>Transfer Funds from the Bridge Fund</t>
  </si>
  <si>
    <t>STATE STREET FUND EXPENDITURES-003</t>
  </si>
  <si>
    <t>Street Lights</t>
  </si>
  <si>
    <t>Street Maintenance</t>
  </si>
  <si>
    <t xml:space="preserve">Snow Removal </t>
  </si>
  <si>
    <t>Streets/Sidewalks</t>
  </si>
  <si>
    <t>Paving Projects</t>
  </si>
  <si>
    <t>Improvement Grant Expenditures</t>
  </si>
  <si>
    <t>Transfer Out to the Equipment &amp; Repair Fund</t>
  </si>
  <si>
    <t>TOTAL STATE STREET EXPENDITURES</t>
  </si>
  <si>
    <t>STATE REVENUE SHARING FUND RESOURCES-004</t>
  </si>
  <si>
    <t>State Rev Sharing Beginning Balance</t>
  </si>
  <si>
    <t>State Allocations Rev Fund 4</t>
  </si>
  <si>
    <t>Transfer Funds</t>
  </si>
  <si>
    <t>TOTAL STATE REVENUE SHARING RESOURCES</t>
  </si>
  <si>
    <t>STATE REVENUE SHARING FUND EXPENDITURES-004</t>
  </si>
  <si>
    <t>Software Program (Assurance/IT/Office)</t>
  </si>
  <si>
    <t>Program Equipment (PC Replacement)</t>
  </si>
  <si>
    <t>Document Updating</t>
  </si>
  <si>
    <t>Transfer Out Funds</t>
  </si>
  <si>
    <t>TOTAL STATE REVENUE SHARING EXPENDITURES</t>
  </si>
  <si>
    <t>STATE REVENUE SHARING BALANCE</t>
  </si>
  <si>
    <t>Transfer Out</t>
  </si>
  <si>
    <t>MAJOR BUILDING &amp; REPAIR FUND RESOURCES-008</t>
  </si>
  <si>
    <t>Transfer Funds from the General Fund</t>
  </si>
  <si>
    <t>TOTAL MAJOR BUILDING &amp; REPAIR FUND RESOURCES</t>
  </si>
  <si>
    <t>MAJOR BUILDING &amp; REPAIR FUND EXPENDITURES-008</t>
  </si>
  <si>
    <t xml:space="preserve">Transfer Out </t>
  </si>
  <si>
    <t>TOTAL MAJOR BUILDING &amp; REPAIR FUND EXPENDITURES</t>
  </si>
  <si>
    <t>MAJOR BUILDING REPAIR FUND BALANCE</t>
  </si>
  <si>
    <t>WATER UTILITY FUND RESOURCES-009</t>
  </si>
  <si>
    <t>Water Fund Beginning Balance</t>
  </si>
  <si>
    <t>Water Receipts</t>
  </si>
  <si>
    <t>Hook-ups</t>
  </si>
  <si>
    <t xml:space="preserve">Transfer Funds </t>
  </si>
  <si>
    <t>TOTAL WATER UTILITY FUND RESOURCES</t>
  </si>
  <si>
    <t>WATER UTILITY FUND EXPENDITURES-009</t>
  </si>
  <si>
    <t xml:space="preserve">Conferences/Training </t>
  </si>
  <si>
    <t>Water Maintenance</t>
  </si>
  <si>
    <t>Software for Handhelds</t>
  </si>
  <si>
    <t>Water Improvement Grant Expenditures</t>
  </si>
  <si>
    <t>Transfer Out to Utility Reserve Fund</t>
  </si>
  <si>
    <t>TOTAL WATER UTILITY FUND EXPENDITURES</t>
  </si>
  <si>
    <t>WATER UTILITY FUND BALANCE</t>
  </si>
  <si>
    <t>SEWER UTILITY FUND RESOURCES-010</t>
  </si>
  <si>
    <t>Sewer Fund Beginning Balance</t>
  </si>
  <si>
    <t>Sewer Receipts</t>
  </si>
  <si>
    <t>Grants (Sewer + FEMA)</t>
  </si>
  <si>
    <t>Transfer Funds from the General Fund (ARPA)</t>
  </si>
  <si>
    <t>TOTAL SEWER UTILITY FUND RESOURCES</t>
  </si>
  <si>
    <t>SEWER UTILITY FUND EXPENDITURES-010</t>
  </si>
  <si>
    <t>Sewer Maintenance</t>
  </si>
  <si>
    <t>Sewer Improvement Grant Expenditures</t>
  </si>
  <si>
    <t>USDA Loan #92-01 Principal</t>
  </si>
  <si>
    <t>USDA Loan #92-01 Interest</t>
  </si>
  <si>
    <t>USDA Loan #92-03 Principal</t>
  </si>
  <si>
    <t>USDA Loan #92-03 Interest</t>
  </si>
  <si>
    <t>Transfer Out to the Utility Reserve Fund</t>
  </si>
  <si>
    <t>Transfer Out to the Lagoon Fund</t>
  </si>
  <si>
    <t>TOTAL SEWER UTILITY FUND EXPEDITURES</t>
  </si>
  <si>
    <t>USDA WASTEWATER FACILITY PLANT FUND RESOURCES-011</t>
  </si>
  <si>
    <t>USDA Fund Beginning Balance</t>
  </si>
  <si>
    <t>TOTAL USDA WASTEWATER FACILITY PLANT FUND RESOURCES</t>
  </si>
  <si>
    <t>LAGOON SITE RESOURCES-012</t>
  </si>
  <si>
    <t>Lagoon Fund Beginning Balance</t>
  </si>
  <si>
    <t>Irrigation Site</t>
  </si>
  <si>
    <t>Transfer Funds from the Sewer Fund</t>
  </si>
  <si>
    <t>TOTAL LAGOON SITE RESOURCES</t>
  </si>
  <si>
    <t>LAGOON SITE EXPENDITURES-012</t>
  </si>
  <si>
    <t>Property Taxes on Irrigation Site</t>
  </si>
  <si>
    <t>Lagoon Site &amp; Sewer Improvements</t>
  </si>
  <si>
    <t>Lagoon Site &amp; Sewer Improvements (capital)</t>
  </si>
  <si>
    <t>TOTAL LAGOON SITE EXPENDITURES</t>
  </si>
  <si>
    <t>LAGOON SITE FUND BALANCE</t>
  </si>
  <si>
    <t>EQUIP REPLACEMENT &amp; REPAIR FUND RESOURCES-014</t>
  </si>
  <si>
    <t>Equipment &amp; Repair Fund Beginning Balance</t>
  </si>
  <si>
    <t>Equipment Sales</t>
  </si>
  <si>
    <t>Transfer Funds from the State Street Fund</t>
  </si>
  <si>
    <t>Transfer Funds from the Water Fund</t>
  </si>
  <si>
    <t>TOTAL EQUIP REPLACEMENT &amp; REPAIR FUND RESOURCES</t>
  </si>
  <si>
    <t>EQUIP REPLACEMENT &amp; REPAIR FUND EXPENDITURES-014</t>
  </si>
  <si>
    <t>Materials &amp; Services</t>
  </si>
  <si>
    <t>Fuel (all departments)</t>
  </si>
  <si>
    <t>Equipment &amp; Repair (truck pymt)</t>
  </si>
  <si>
    <t>TOTAL EQUIP REPLACEMENT &amp; REPAIR FUND EXPENDITURES</t>
  </si>
  <si>
    <t>EQUIPMENT REPLACEMENT &amp; REPAIR BALANCE</t>
  </si>
  <si>
    <t>WATER IMPROVEMENT FUND RESOURCES-015</t>
  </si>
  <si>
    <t>Water Improvement Fund Beginning Balance</t>
  </si>
  <si>
    <t>TOTAL WATER IMPROVEMENT FUND RESOURCES</t>
  </si>
  <si>
    <t>WATER IMPROVEMENT FUND EXPENDITURES-015</t>
  </si>
  <si>
    <t>Water System Improvement</t>
  </si>
  <si>
    <t>Water System Improvement Grant Expenditures</t>
  </si>
  <si>
    <t>TOTAL WATER IMPROVEMENT FUND EXPENDITURES</t>
  </si>
  <si>
    <t>WATER IMPROVEMENT FUND BALANCE</t>
  </si>
  <si>
    <t>BRIDGE FUND RESOURCES-016</t>
  </si>
  <si>
    <t>Bridge Fund Beginning Balance</t>
  </si>
  <si>
    <t>SCA Grant</t>
  </si>
  <si>
    <t>Bridge Grants (ODOT/Awere)</t>
  </si>
  <si>
    <t>Other Bridge Grants (Not SCA or ODOT)</t>
  </si>
  <si>
    <t>TOTAL BRIDGE FUND RESOURCES</t>
  </si>
  <si>
    <t>BRIDGE FUND EXPENDITURES-016</t>
  </si>
  <si>
    <t>Bridge Repair &amp; Improvement Grant Expenditures (SCA)</t>
  </si>
  <si>
    <t>Grant Expenditures</t>
  </si>
  <si>
    <t>Other Bridge Grant Expenditures (Not SCA or ODOT)</t>
  </si>
  <si>
    <t>Transfer Out to Street Fund</t>
  </si>
  <si>
    <t>TOTAL BRIDGE FUND EXPENDITURES</t>
  </si>
  <si>
    <t>BRIDGE FUND BALANCE</t>
  </si>
  <si>
    <t>UTILITY SYSTEM IMPROVEMENT RESERVE FUND-017</t>
  </si>
  <si>
    <t>Beginning Fund Balance</t>
  </si>
  <si>
    <t>Transfer Funds from the Water Utility Fund</t>
  </si>
  <si>
    <t>Transfer Funds from the Sewer Utility Fund</t>
  </si>
  <si>
    <t>Transfer Funds from the Water Improvement Fund</t>
  </si>
  <si>
    <t>TOTAL UTILITY SYSTEM IMPRV RESERVE REVENUE</t>
  </si>
  <si>
    <t>TOTAL UTILITY SYSTEM IMPRV RESERVE EXPENSES</t>
  </si>
  <si>
    <t>TOTAL UTILITY SYSTEM IMPRV RESERVE BALANCE</t>
  </si>
  <si>
    <t>2022-2023 ACTUALS</t>
  </si>
  <si>
    <t>Children's &amp; Community Activities</t>
  </si>
  <si>
    <t>Assistant City Recorder Salary</t>
  </si>
  <si>
    <t>Waste Water Supervisor Salary</t>
  </si>
  <si>
    <t>Water Supervisor Salary</t>
  </si>
  <si>
    <t>-</t>
  </si>
  <si>
    <t>ACCOUNT NUMBER</t>
  </si>
  <si>
    <t>001-00-4100</t>
  </si>
  <si>
    <t>001-00-4110</t>
  </si>
  <si>
    <t>001-00-4111</t>
  </si>
  <si>
    <t>001-00-4120</t>
  </si>
  <si>
    <t>001-00-4130</t>
  </si>
  <si>
    <t>001-00-4140</t>
  </si>
  <si>
    <t>001-00-4160</t>
  </si>
  <si>
    <t>001-00-4190</t>
  </si>
  <si>
    <t>001-00-4210</t>
  </si>
  <si>
    <t>001-00-4240</t>
  </si>
  <si>
    <t>001-00-4310</t>
  </si>
  <si>
    <t>001-00-4600</t>
  </si>
  <si>
    <t>001-00-4610</t>
  </si>
  <si>
    <t>001-00-4660</t>
  </si>
  <si>
    <t>001-00-4680</t>
  </si>
  <si>
    <t>001-00-4681</t>
  </si>
  <si>
    <t>001-00-4682</t>
  </si>
  <si>
    <t>001-01-4690</t>
  </si>
  <si>
    <t>001-01-4694</t>
  </si>
  <si>
    <t>001-00-4700</t>
  </si>
  <si>
    <t>001-00-4875</t>
  </si>
  <si>
    <t>001-00-4985</t>
  </si>
  <si>
    <t>001-00-4800</t>
  </si>
  <si>
    <t>001-00-4900</t>
  </si>
  <si>
    <t>001-01-5130</t>
  </si>
  <si>
    <t>001-01-5135</t>
  </si>
  <si>
    <t>001-01-5330</t>
  </si>
  <si>
    <t>001-01-6001</t>
  </si>
  <si>
    <t>001-01-6010</t>
  </si>
  <si>
    <t>001-01-6030</t>
  </si>
  <si>
    <t>001-01-6035</t>
  </si>
  <si>
    <t>001-01-6095</t>
  </si>
  <si>
    <t>001-01-6120</t>
  </si>
  <si>
    <t>001-01-6130</t>
  </si>
  <si>
    <t>001-01-6150</t>
  </si>
  <si>
    <t>001-01-6160</t>
  </si>
  <si>
    <t>001-01-6180</t>
  </si>
  <si>
    <t>001-01-6181</t>
  </si>
  <si>
    <t>001-01-6182</t>
  </si>
  <si>
    <t>001-01-6190</t>
  </si>
  <si>
    <t>001-01-6250</t>
  </si>
  <si>
    <t>001-01-6270</t>
  </si>
  <si>
    <t>001-01-6280</t>
  </si>
  <si>
    <t>001-01-6340</t>
  </si>
  <si>
    <t>001-01-6370</t>
  </si>
  <si>
    <t>001-01-6500</t>
  </si>
  <si>
    <t>001-01-6694</t>
  </si>
  <si>
    <t>001-01-6700</t>
  </si>
  <si>
    <t>001-01-6800</t>
  </si>
  <si>
    <t>001-01-7030</t>
  </si>
  <si>
    <t>001-01-7100</t>
  </si>
  <si>
    <t>001-01-7690</t>
  </si>
  <si>
    <t>001-00-7694</t>
  </si>
  <si>
    <t>001-00-9000</t>
  </si>
  <si>
    <t>001-02-5165</t>
  </si>
  <si>
    <t>001-02-5330</t>
  </si>
  <si>
    <t>001-02-6010</t>
  </si>
  <si>
    <t>001-02-6170</t>
  </si>
  <si>
    <t>001-02-6470</t>
  </si>
  <si>
    <t>001-03-5100</t>
  </si>
  <si>
    <t>001-03-5110</t>
  </si>
  <si>
    <t>001-03-5120</t>
  </si>
  <si>
    <t>001-03-5330</t>
  </si>
  <si>
    <t>001-03-6010</t>
  </si>
  <si>
    <t>001-03-6060</t>
  </si>
  <si>
    <t>001-03-6070</t>
  </si>
  <si>
    <t>001-03-6080</t>
  </si>
  <si>
    <t>001-03-6100</t>
  </si>
  <si>
    <t>001-03-7100</t>
  </si>
  <si>
    <t>001-04-5155</t>
  </si>
  <si>
    <t>001-04-5250</t>
  </si>
  <si>
    <t>001-04-5330</t>
  </si>
  <si>
    <t>001-04-6010</t>
  </si>
  <si>
    <t>001-04-6109</t>
  </si>
  <si>
    <t>001-04-6111</t>
  </si>
  <si>
    <t>001-04-6112</t>
  </si>
  <si>
    <t>001-04-6180</t>
  </si>
  <si>
    <t>001-04-6190</t>
  </si>
  <si>
    <t>001-04-6265</t>
  </si>
  <si>
    <t>001-04-6266</t>
  </si>
  <si>
    <t>001-04-6267</t>
  </si>
  <si>
    <t>001-04-6370</t>
  </si>
  <si>
    <t>001-00-9500</t>
  </si>
  <si>
    <t>003-00-4100</t>
  </si>
  <si>
    <t>003-00-4260</t>
  </si>
  <si>
    <t>003-00-4310</t>
  </si>
  <si>
    <t>003-00-4350</t>
  </si>
  <si>
    <t>003-00-4650</t>
  </si>
  <si>
    <t>003-00-4900</t>
  </si>
  <si>
    <t>003-00-4910</t>
  </si>
  <si>
    <t>003-00-5100</t>
  </si>
  <si>
    <t>003-00-5110</t>
  </si>
  <si>
    <t>003-00-5120</t>
  </si>
  <si>
    <t>003-00-5330</t>
  </si>
  <si>
    <t>003-00-6012</t>
  </si>
  <si>
    <t>003-00-6050</t>
  </si>
  <si>
    <t>003-00-6055</t>
  </si>
  <si>
    <t>003-00-7050</t>
  </si>
  <si>
    <t>003-00-7060</t>
  </si>
  <si>
    <t>003-00-7070</t>
  </si>
  <si>
    <t>003-00-9010</t>
  </si>
  <si>
    <t>003-00-9500</t>
  </si>
  <si>
    <t>004-00-4100</t>
  </si>
  <si>
    <t>004-00-4250</t>
  </si>
  <si>
    <t>004-00-4310</t>
  </si>
  <si>
    <t>004-00-4900</t>
  </si>
  <si>
    <t>004-00-6400</t>
  </si>
  <si>
    <t>004-00-6500</t>
  </si>
  <si>
    <t>004-00-7500</t>
  </si>
  <si>
    <t>004-00-9500</t>
  </si>
  <si>
    <t>004-00-9000</t>
  </si>
  <si>
    <t>008-00-4100</t>
  </si>
  <si>
    <t>008-00-4310</t>
  </si>
  <si>
    <t>008-00-4850</t>
  </si>
  <si>
    <t>008-00-4900</t>
  </si>
  <si>
    <t>008-00-7750</t>
  </si>
  <si>
    <t>008-00-7900</t>
  </si>
  <si>
    <t>008-00-9000</t>
  </si>
  <si>
    <t>008-00-9500</t>
  </si>
  <si>
    <t>009-00-4100</t>
  </si>
  <si>
    <t>009-00-4121</t>
  </si>
  <si>
    <t>009-00-4150</t>
  </si>
  <si>
    <t>009-00-4310</t>
  </si>
  <si>
    <t>009-00-4655</t>
  </si>
  <si>
    <t>009-00-4900</t>
  </si>
  <si>
    <t>009-00-5100</t>
  </si>
  <si>
    <t>009-00-5110</t>
  </si>
  <si>
    <t>009-00-5120</t>
  </si>
  <si>
    <t>009-00-5130</t>
  </si>
  <si>
    <t>009-00-5135</t>
  </si>
  <si>
    <t>009-00-5330</t>
  </si>
  <si>
    <t>009-00-6010</t>
  </si>
  <si>
    <t>009-00-6370</t>
  </si>
  <si>
    <t>009-00-6550</t>
  </si>
  <si>
    <t>009-00-6500</t>
  </si>
  <si>
    <t>009-00-7500</t>
  </si>
  <si>
    <t>009-00-9500</t>
  </si>
  <si>
    <t>009-00-9000</t>
  </si>
  <si>
    <t>009-00-9010</t>
  </si>
  <si>
    <t>010-00-4100</t>
  </si>
  <si>
    <t>010-00-4122</t>
  </si>
  <si>
    <t>010-00-4150</t>
  </si>
  <si>
    <t>010-00-4310</t>
  </si>
  <si>
    <t>010-00-4655</t>
  </si>
  <si>
    <t>010-00-4900</t>
  </si>
  <si>
    <t>010-00-5100</t>
  </si>
  <si>
    <t>010-00-5110</t>
  </si>
  <si>
    <t>010-00-5120</t>
  </si>
  <si>
    <t>010-00-5130</t>
  </si>
  <si>
    <t>010-00-5135</t>
  </si>
  <si>
    <t>010-00-5330</t>
  </si>
  <si>
    <t>010-00-6010</t>
  </si>
  <si>
    <t>010-00-6370</t>
  </si>
  <si>
    <t>010-00-6650</t>
  </si>
  <si>
    <t>010-00-6500</t>
  </si>
  <si>
    <t>010-00-7500</t>
  </si>
  <si>
    <t>010-00-8431</t>
  </si>
  <si>
    <t>010-00-8432</t>
  </si>
  <si>
    <t>010-00-8441</t>
  </si>
  <si>
    <t>010-00-8442</t>
  </si>
  <si>
    <t>010-00-9100</t>
  </si>
  <si>
    <t>010-00-9200</t>
  </si>
  <si>
    <t>010-00-9210</t>
  </si>
  <si>
    <t>010-00-9500</t>
  </si>
  <si>
    <t>011-00-4100</t>
  </si>
  <si>
    <t>011-00-4310</t>
  </si>
  <si>
    <t>012-00-4100</t>
  </si>
  <si>
    <t>012-00-4310</t>
  </si>
  <si>
    <t>012-00-4500</t>
  </si>
  <si>
    <t>012-00-4900</t>
  </si>
  <si>
    <t>012-00-4910</t>
  </si>
  <si>
    <t>012-00-6360</t>
  </si>
  <si>
    <t>012-00-6365</t>
  </si>
  <si>
    <t>012-00-7365</t>
  </si>
  <si>
    <t>012-00-9000</t>
  </si>
  <si>
    <t>012-00-9500</t>
  </si>
  <si>
    <t>014-00-4100</t>
  </si>
  <si>
    <t>014-00-4310</t>
  </si>
  <si>
    <t>014-00-4320</t>
  </si>
  <si>
    <t>014-00-4900</t>
  </si>
  <si>
    <t>014-00-4910</t>
  </si>
  <si>
    <t>014-00-4920</t>
  </si>
  <si>
    <t>014-00-4930</t>
  </si>
  <si>
    <t>014-00-6365</t>
  </si>
  <si>
    <t>014-00-6400</t>
  </si>
  <si>
    <t>014-00-7030</t>
  </si>
  <si>
    <t>014-00-9000</t>
  </si>
  <si>
    <t>014-00-9500</t>
  </si>
  <si>
    <t>015-00-4100</t>
  </si>
  <si>
    <t>015-00-4310</t>
  </si>
  <si>
    <t>015-00-4900</t>
  </si>
  <si>
    <t>015-00-4190</t>
  </si>
  <si>
    <t>015-00-7400</t>
  </si>
  <si>
    <t>015-00-7500</t>
  </si>
  <si>
    <t>015-00-9000</t>
  </si>
  <si>
    <t>016-00-4100</t>
  </si>
  <si>
    <t>016-00-4310</t>
  </si>
  <si>
    <t>016-00-4655</t>
  </si>
  <si>
    <t>016-00-4660</t>
  </si>
  <si>
    <t>016-00-4680</t>
  </si>
  <si>
    <t>016-00-4900</t>
  </si>
  <si>
    <t>016-00-7365</t>
  </si>
  <si>
    <t>016-00-7375</t>
  </si>
  <si>
    <t>016-00-7380</t>
  </si>
  <si>
    <t>016-00-9000</t>
  </si>
  <si>
    <t>017-00-4100</t>
  </si>
  <si>
    <t>017-00-4310</t>
  </si>
  <si>
    <t>017-00-4900</t>
  </si>
  <si>
    <t>017-00-4910</t>
  </si>
  <si>
    <t>017-00-4920</t>
  </si>
  <si>
    <t>017-00-6650</t>
  </si>
  <si>
    <t>017-00-7900</t>
  </si>
  <si>
    <t>017-00-7910</t>
  </si>
  <si>
    <t>017-00-9500</t>
  </si>
  <si>
    <t>2023-24 ADOPTED</t>
  </si>
  <si>
    <t>City Floral Arrangments</t>
  </si>
  <si>
    <t>Pool &amp; Bank Fees/SC</t>
  </si>
  <si>
    <t>GENERAL FUND</t>
  </si>
  <si>
    <t>TOTAL STATE STREET BALANCE</t>
  </si>
  <si>
    <t>Unappropriated Ending Balance (Leftover from Funds)</t>
  </si>
  <si>
    <t>TOTAL STATE STREET FUND RESOURCES</t>
  </si>
  <si>
    <t>TOTAL SEWER FUND BALANCE</t>
  </si>
  <si>
    <r>
      <t xml:space="preserve">TOTAL EXPENDITURES </t>
    </r>
    <r>
      <rPr>
        <b/>
        <u/>
        <sz val="15"/>
        <rFont val="Calibri"/>
        <family val="2"/>
        <scheme val="minor"/>
      </rPr>
      <t>GENERAL FUND</t>
    </r>
  </si>
  <si>
    <t>2023-24 ACTUALS</t>
  </si>
  <si>
    <t>2025-26 REQUESTED</t>
  </si>
  <si>
    <t>2025-26 APPROVED</t>
  </si>
  <si>
    <t>2025-26 ADOPTED</t>
  </si>
  <si>
    <t>2024-25 ADOPTED</t>
  </si>
  <si>
    <t xml:space="preserve">2024-2025 ESTIMATES </t>
  </si>
  <si>
    <t>2023-2024 "ACTUALS"</t>
  </si>
  <si>
    <t>2024-2025 ADOPTED</t>
  </si>
  <si>
    <t>2024-2025 ESTIMATES</t>
  </si>
  <si>
    <t>Historical Landmark Grants &amp; Contributions (City) &amp; Revenue</t>
  </si>
  <si>
    <t>Utilities/Phones</t>
  </si>
  <si>
    <t>Community Activities</t>
  </si>
  <si>
    <t>Utility Worker 3</t>
  </si>
  <si>
    <t>Building, Repairs &amp; Demolition</t>
  </si>
  <si>
    <t>WCDC Grants &amp; Contributions (City) &amp; Revenue</t>
  </si>
  <si>
    <t>WCDC-Grants &amp; Contributions (City) &amp; Revenue</t>
  </si>
  <si>
    <t>Equipment Repairs-WATER AND 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</si>
</sst>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66FF"/>
        <bgColor indexed="64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42" fontId="3" fillId="5" borderId="0" xfId="0" applyNumberFormat="1" applyFont="1" applyFill="1"/>
    <xf numFmtId="49" fontId="4" fillId="5" borderId="1" xfId="0" applyNumberFormat="1" applyFont="1" applyFill="1" applyBorder="1" applyAlignment="1">
      <alignment horizontal="left" vertical="center" readingOrder="1"/>
    </xf>
    <xf numFmtId="3" fontId="3" fillId="5" borderId="0" xfId="0" applyNumberFormat="1" applyFont="1" applyFill="1"/>
    <xf numFmtId="0" fontId="3" fillId="5" borderId="0" xfId="0" applyFont="1" applyFill="1"/>
    <xf numFmtId="42" fontId="3" fillId="0" borderId="0" xfId="0" applyNumberFormat="1" applyFont="1"/>
    <xf numFmtId="3" fontId="3" fillId="0" borderId="0" xfId="0" applyNumberFormat="1" applyFont="1"/>
    <xf numFmtId="49" fontId="4" fillId="3" borderId="1" xfId="0" applyNumberFormat="1" applyFont="1" applyFill="1" applyBorder="1" applyAlignment="1">
      <alignment horizontal="left" vertical="center" readingOrder="1"/>
    </xf>
    <xf numFmtId="0" fontId="3" fillId="0" borderId="0" xfId="0" applyFont="1"/>
    <xf numFmtId="6" fontId="3" fillId="0" borderId="0" xfId="0" applyNumberFormat="1" applyFont="1"/>
    <xf numFmtId="42" fontId="5" fillId="0" borderId="0" xfId="0" applyNumberFormat="1" applyFont="1"/>
    <xf numFmtId="49" fontId="4" fillId="0" borderId="1" xfId="0" applyNumberFormat="1" applyFont="1" applyBorder="1" applyAlignment="1">
      <alignment horizontal="left" vertical="center" readingOrder="1"/>
    </xf>
    <xf numFmtId="0" fontId="3" fillId="0" borderId="2" xfId="0" applyFont="1" applyBorder="1"/>
    <xf numFmtId="0" fontId="3" fillId="0" borderId="1" xfId="0" applyFont="1" applyBorder="1"/>
    <xf numFmtId="42" fontId="3" fillId="6" borderId="0" xfId="0" applyNumberFormat="1" applyFont="1" applyFill="1"/>
    <xf numFmtId="42" fontId="2" fillId="2" borderId="0" xfId="0" applyNumberFormat="1" applyFont="1" applyFill="1"/>
    <xf numFmtId="49" fontId="6" fillId="4" borderId="1" xfId="0" applyNumberFormat="1" applyFont="1" applyFill="1" applyBorder="1" applyAlignment="1">
      <alignment horizontal="left" vertical="center" readingOrder="1"/>
    </xf>
    <xf numFmtId="0" fontId="3" fillId="2" borderId="0" xfId="0" applyFont="1" applyFill="1"/>
    <xf numFmtId="49" fontId="6" fillId="2" borderId="1" xfId="0" applyNumberFormat="1" applyFont="1" applyFill="1" applyBorder="1" applyAlignment="1">
      <alignment horizontal="center" vertical="center" readingOrder="1"/>
    </xf>
    <xf numFmtId="164" fontId="3" fillId="0" borderId="0" xfId="2" applyNumberFormat="1" applyFont="1"/>
    <xf numFmtId="49" fontId="7" fillId="3" borderId="1" xfId="0" applyNumberFormat="1" applyFont="1" applyFill="1" applyBorder="1" applyAlignment="1">
      <alignment horizontal="left" vertical="center" readingOrder="1"/>
    </xf>
    <xf numFmtId="49" fontId="6" fillId="0" borderId="1" xfId="0" applyNumberFormat="1" applyFont="1" applyBorder="1" applyAlignment="1">
      <alignment horizontal="left" vertical="center" readingOrder="1"/>
    </xf>
    <xf numFmtId="42" fontId="2" fillId="0" borderId="0" xfId="0" applyNumberFormat="1" applyFont="1"/>
    <xf numFmtId="49" fontId="6" fillId="0" borderId="1" xfId="0" applyNumberFormat="1" applyFont="1" applyBorder="1" applyAlignment="1">
      <alignment horizontal="center" vertical="center" readingOrder="1"/>
    </xf>
    <xf numFmtId="164" fontId="3" fillId="0" borderId="0" xfId="0" applyNumberFormat="1" applyFont="1"/>
    <xf numFmtId="49" fontId="5" fillId="3" borderId="1" xfId="0" applyNumberFormat="1" applyFont="1" applyFill="1" applyBorder="1" applyAlignment="1">
      <alignment horizontal="left" vertical="center" readingOrder="1"/>
    </xf>
    <xf numFmtId="49" fontId="6" fillId="3" borderId="1" xfId="0" applyNumberFormat="1" applyFont="1" applyFill="1" applyBorder="1" applyAlignment="1">
      <alignment horizontal="center" vertical="center" readingOrder="1"/>
    </xf>
    <xf numFmtId="42" fontId="8" fillId="10" borderId="0" xfId="0" applyNumberFormat="1" applyFont="1" applyFill="1"/>
    <xf numFmtId="0" fontId="8" fillId="10" borderId="1" xfId="0" applyFont="1" applyFill="1" applyBorder="1"/>
    <xf numFmtId="0" fontId="5" fillId="6" borderId="1" xfId="0" applyFont="1" applyFill="1" applyBorder="1"/>
    <xf numFmtId="42" fontId="3" fillId="8" borderId="0" xfId="0" applyNumberFormat="1" applyFont="1" applyFill="1"/>
    <xf numFmtId="3" fontId="3" fillId="8" borderId="0" xfId="0" applyNumberFormat="1" applyFont="1" applyFill="1"/>
    <xf numFmtId="49" fontId="4" fillId="8" borderId="1" xfId="0" applyNumberFormat="1" applyFont="1" applyFill="1" applyBorder="1" applyAlignment="1">
      <alignment horizontal="left" vertical="center" readingOrder="1"/>
    </xf>
    <xf numFmtId="49" fontId="4" fillId="6" borderId="1" xfId="0" applyNumberFormat="1" applyFont="1" applyFill="1" applyBorder="1" applyAlignment="1">
      <alignment horizontal="left" vertical="center" readingOrder="1"/>
    </xf>
    <xf numFmtId="0" fontId="3" fillId="8" borderId="0" xfId="0" applyFont="1" applyFill="1"/>
    <xf numFmtId="42" fontId="8" fillId="9" borderId="0" xfId="0" applyNumberFormat="1" applyFont="1" applyFill="1"/>
    <xf numFmtId="3" fontId="8" fillId="9" borderId="0" xfId="0" applyNumberFormat="1" applyFont="1" applyFill="1"/>
    <xf numFmtId="0" fontId="8" fillId="9" borderId="1" xfId="0" applyFont="1" applyFill="1" applyBorder="1"/>
    <xf numFmtId="0" fontId="5" fillId="9" borderId="0" xfId="0" applyFont="1" applyFill="1"/>
    <xf numFmtId="164" fontId="3" fillId="0" borderId="0" xfId="0" applyNumberFormat="1" applyFont="1" applyAlignment="1">
      <alignment wrapText="1"/>
    </xf>
    <xf numFmtId="42" fontId="5" fillId="9" borderId="0" xfId="0" applyNumberFormat="1" applyFont="1" applyFill="1"/>
    <xf numFmtId="49" fontId="6" fillId="3" borderId="1" xfId="0" applyNumberFormat="1" applyFont="1" applyFill="1" applyBorder="1" applyAlignment="1">
      <alignment horizontal="left" vertical="center" wrapText="1" readingOrder="1"/>
    </xf>
    <xf numFmtId="42" fontId="5" fillId="8" borderId="0" xfId="0" applyNumberFormat="1" applyFont="1" applyFill="1"/>
    <xf numFmtId="49" fontId="5" fillId="6" borderId="1" xfId="0" applyNumberFormat="1" applyFont="1" applyFill="1" applyBorder="1" applyAlignment="1">
      <alignment horizontal="left" vertical="center" readingOrder="1"/>
    </xf>
    <xf numFmtId="44" fontId="8" fillId="9" borderId="0" xfId="2" applyFont="1" applyFill="1"/>
    <xf numFmtId="49" fontId="8" fillId="9" borderId="1" xfId="0" applyNumberFormat="1" applyFont="1" applyFill="1" applyBorder="1" applyAlignment="1">
      <alignment horizontal="left" vertical="center" readingOrder="1"/>
    </xf>
    <xf numFmtId="0" fontId="2" fillId="6" borderId="0" xfId="0" applyFont="1" applyFill="1" applyAlignment="1">
      <alignment wrapText="1"/>
    </xf>
    <xf numFmtId="49" fontId="6" fillId="6" borderId="1" xfId="0" applyNumberFormat="1" applyFont="1" applyFill="1" applyBorder="1" applyAlignment="1">
      <alignment horizontal="left" vertical="center" wrapText="1" readingOrder="1"/>
    </xf>
    <xf numFmtId="164" fontId="3" fillId="0" borderId="0" xfId="2" applyNumberFormat="1" applyFont="1" applyFill="1"/>
    <xf numFmtId="49" fontId="5" fillId="0" borderId="1" xfId="0" applyNumberFormat="1" applyFont="1" applyBorder="1" applyAlignment="1">
      <alignment horizontal="left" vertical="center" readingOrder="1"/>
    </xf>
    <xf numFmtId="49" fontId="4" fillId="6" borderId="1" xfId="0" applyNumberFormat="1" applyFont="1" applyFill="1" applyBorder="1" applyAlignment="1">
      <alignment horizontal="center" vertical="center" readingOrder="1"/>
    </xf>
    <xf numFmtId="49" fontId="5" fillId="6" borderId="1" xfId="0" applyNumberFormat="1" applyFont="1" applyFill="1" applyBorder="1" applyAlignment="1">
      <alignment horizontal="center" vertical="center" readingOrder="1"/>
    </xf>
    <xf numFmtId="49" fontId="4" fillId="4" borderId="1" xfId="0" applyNumberFormat="1" applyFont="1" applyFill="1" applyBorder="1" applyAlignment="1">
      <alignment horizontal="left" vertical="center" readingOrder="1"/>
    </xf>
    <xf numFmtId="42" fontId="5" fillId="5" borderId="0" xfId="0" applyNumberFormat="1" applyFont="1" applyFill="1"/>
    <xf numFmtId="164" fontId="3" fillId="0" borderId="0" xfId="2" applyNumberFormat="1" applyFont="1" applyFill="1" applyAlignment="1"/>
    <xf numFmtId="165" fontId="2" fillId="2" borderId="0" xfId="1" applyNumberFormat="1" applyFont="1" applyFill="1"/>
    <xf numFmtId="49" fontId="6" fillId="2" borderId="1" xfId="0" applyNumberFormat="1" applyFont="1" applyFill="1" applyBorder="1" applyAlignment="1">
      <alignment horizontal="left" vertical="center" readingOrder="1"/>
    </xf>
    <xf numFmtId="42" fontId="3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wrapText="1"/>
    </xf>
    <xf numFmtId="0" fontId="3" fillId="5" borderId="0" xfId="0" applyFont="1" applyFill="1" applyAlignment="1">
      <alignment horizontal="left" vertical="center"/>
    </xf>
    <xf numFmtId="49" fontId="4" fillId="6" borderId="0" xfId="0" applyNumberFormat="1" applyFont="1" applyFill="1" applyAlignment="1">
      <alignment horizontal="left" vertical="center" readingOrder="1"/>
    </xf>
    <xf numFmtId="0" fontId="3" fillId="6" borderId="0" xfId="0" applyFont="1" applyFill="1" applyAlignment="1">
      <alignment horizontal="left" vertical="center"/>
    </xf>
    <xf numFmtId="0" fontId="8" fillId="9" borderId="0" xfId="0" applyFont="1" applyFill="1"/>
    <xf numFmtId="0" fontId="5" fillId="6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 applyProtection="1">
      <alignment horizontal="center" wrapText="1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2" fillId="7" borderId="0" xfId="0" applyFont="1" applyFill="1"/>
    <xf numFmtId="0" fontId="2" fillId="6" borderId="0" xfId="0" applyFont="1" applyFill="1" applyAlignment="1" applyProtection="1">
      <alignment horizontal="center"/>
      <protection locked="0"/>
    </xf>
    <xf numFmtId="0" fontId="3" fillId="6" borderId="0" xfId="0" applyFont="1" applyFill="1"/>
    <xf numFmtId="3" fontId="5" fillId="8" borderId="0" xfId="0" applyNumberFormat="1" applyFont="1" applyFill="1"/>
    <xf numFmtId="49" fontId="5" fillId="8" borderId="1" xfId="0" applyNumberFormat="1" applyFont="1" applyFill="1" applyBorder="1" applyAlignment="1">
      <alignment horizontal="left" vertical="center" readingOrder="1"/>
    </xf>
    <xf numFmtId="44" fontId="2" fillId="0" borderId="0" xfId="2" applyFont="1" applyAlignment="1">
      <alignment wrapText="1"/>
    </xf>
    <xf numFmtId="44" fontId="3" fillId="5" borderId="0" xfId="2" applyFont="1" applyFill="1"/>
    <xf numFmtId="44" fontId="3" fillId="0" borderId="0" xfId="2" applyFont="1"/>
    <xf numFmtId="44" fontId="2" fillId="2" borderId="0" xfId="2" applyFont="1" applyFill="1"/>
    <xf numFmtId="44" fontId="8" fillId="10" borderId="0" xfId="2" applyFont="1" applyFill="1"/>
    <xf numFmtId="44" fontId="3" fillId="8" borderId="0" xfId="2" applyFont="1" applyFill="1"/>
    <xf numFmtId="44" fontId="5" fillId="9" borderId="0" xfId="2" applyFont="1" applyFill="1"/>
    <xf numFmtId="44" fontId="5" fillId="8" borderId="0" xfId="2" applyFont="1" applyFill="1"/>
    <xf numFmtId="44" fontId="0" fillId="0" borderId="0" xfId="2" applyFont="1"/>
    <xf numFmtId="0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66FF"/>
      <color rgb="FF9933FF"/>
      <color rgb="FF3399FF"/>
      <color rgb="FF0066FF"/>
      <color rgb="FF00CCFF"/>
      <color rgb="FF9966FF"/>
      <color rgb="FFFF5050"/>
      <color rgb="FFCCCCFF"/>
      <color rgb="FF339966"/>
      <color rgb="FF4ADC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5"/>
  <sheetViews>
    <sheetView tabSelected="1" topLeftCell="A96" zoomScale="85" zoomScaleNormal="85" workbookViewId="0">
      <selection activeCell="F112" sqref="F112"/>
    </sheetView>
  </sheetViews>
  <sheetFormatPr defaultRowHeight="15" x14ac:dyDescent="0.25"/>
  <cols>
    <col min="1" max="1" width="17.28515625" customWidth="1"/>
    <col min="2" max="2" width="19.28515625" customWidth="1"/>
    <col min="3" max="4" width="17.42578125" customWidth="1"/>
    <col min="5" max="5" width="84.5703125" customWidth="1"/>
    <col min="6" max="6" width="18.28515625" customWidth="1"/>
    <col min="7" max="7" width="21.28515625" style="84" customWidth="1"/>
    <col min="8" max="8" width="22.140625" customWidth="1"/>
    <col min="9" max="9" width="20.140625" customWidth="1"/>
  </cols>
  <sheetData>
    <row r="1" spans="1:9" ht="40.15" customHeight="1" x14ac:dyDescent="0.3">
      <c r="A1" s="1" t="s">
        <v>193</v>
      </c>
      <c r="B1" s="2" t="s">
        <v>429</v>
      </c>
      <c r="C1" s="1" t="s">
        <v>427</v>
      </c>
      <c r="D1" s="1" t="s">
        <v>428</v>
      </c>
      <c r="E1" s="3" t="s">
        <v>0</v>
      </c>
      <c r="F1" s="1" t="s">
        <v>199</v>
      </c>
      <c r="G1" s="76" t="s">
        <v>424</v>
      </c>
      <c r="H1" s="1" t="s">
        <v>425</v>
      </c>
      <c r="I1" s="1" t="s">
        <v>426</v>
      </c>
    </row>
    <row r="2" spans="1:9" ht="19.5" x14ac:dyDescent="0.3">
      <c r="A2" s="4">
        <v>286824</v>
      </c>
      <c r="B2" s="4">
        <v>393820</v>
      </c>
      <c r="C2" s="6">
        <v>402723</v>
      </c>
      <c r="D2" s="6">
        <v>487644</v>
      </c>
      <c r="E2" s="5" t="s">
        <v>1</v>
      </c>
      <c r="F2" s="5" t="s">
        <v>200</v>
      </c>
      <c r="G2" s="77">
        <v>629454</v>
      </c>
      <c r="H2" s="77">
        <v>629454</v>
      </c>
      <c r="I2" s="77">
        <v>629454</v>
      </c>
    </row>
    <row r="3" spans="1:9" ht="19.5" x14ac:dyDescent="0.3">
      <c r="A3" s="8">
        <v>270000</v>
      </c>
      <c r="B3" s="8">
        <v>340000</v>
      </c>
      <c r="C3" s="9">
        <v>340000</v>
      </c>
      <c r="D3" s="9">
        <v>360000</v>
      </c>
      <c r="E3" s="10" t="s">
        <v>2</v>
      </c>
      <c r="F3" s="10" t="s">
        <v>201</v>
      </c>
      <c r="G3" s="78">
        <v>340000</v>
      </c>
      <c r="H3" s="78">
        <v>340000</v>
      </c>
      <c r="I3" s="78">
        <v>340000</v>
      </c>
    </row>
    <row r="4" spans="1:9" ht="19.5" x14ac:dyDescent="0.3">
      <c r="A4" s="8">
        <v>5000</v>
      </c>
      <c r="B4" s="8">
        <v>5000</v>
      </c>
      <c r="C4" s="9">
        <v>5000</v>
      </c>
      <c r="D4" s="9">
        <v>5000</v>
      </c>
      <c r="E4" s="10" t="s">
        <v>3</v>
      </c>
      <c r="F4" s="10" t="s">
        <v>202</v>
      </c>
      <c r="G4" s="78">
        <v>5000</v>
      </c>
      <c r="H4" s="78">
        <v>5000</v>
      </c>
      <c r="I4" s="78">
        <v>5000</v>
      </c>
    </row>
    <row r="5" spans="1:9" ht="19.5" x14ac:dyDescent="0.3">
      <c r="A5" s="8">
        <v>500</v>
      </c>
      <c r="B5" s="8">
        <v>600</v>
      </c>
      <c r="C5" s="11">
        <v>600</v>
      </c>
      <c r="D5" s="11">
        <v>0</v>
      </c>
      <c r="E5" s="10" t="s">
        <v>4</v>
      </c>
      <c r="F5" s="10" t="s">
        <v>203</v>
      </c>
      <c r="G5" s="78">
        <v>600</v>
      </c>
      <c r="H5" s="78">
        <v>600</v>
      </c>
      <c r="I5" s="78">
        <v>600</v>
      </c>
    </row>
    <row r="6" spans="1:9" ht="19.5" x14ac:dyDescent="0.3">
      <c r="A6" s="8">
        <v>12000</v>
      </c>
      <c r="B6" s="8">
        <v>12850</v>
      </c>
      <c r="C6" s="9">
        <v>14783</v>
      </c>
      <c r="D6" s="9">
        <v>10000</v>
      </c>
      <c r="E6" s="10" t="s">
        <v>5</v>
      </c>
      <c r="F6" s="10" t="s">
        <v>204</v>
      </c>
      <c r="G6" s="78">
        <v>14387</v>
      </c>
      <c r="H6" s="78">
        <v>14387</v>
      </c>
      <c r="I6" s="78">
        <v>14387</v>
      </c>
    </row>
    <row r="7" spans="1:9" ht="19.5" x14ac:dyDescent="0.3">
      <c r="A7" s="8">
        <v>425</v>
      </c>
      <c r="B7" s="8">
        <v>450</v>
      </c>
      <c r="C7" s="11">
        <v>494</v>
      </c>
      <c r="D7" s="11">
        <v>255</v>
      </c>
      <c r="E7" s="10" t="s">
        <v>6</v>
      </c>
      <c r="F7" s="10" t="s">
        <v>205</v>
      </c>
      <c r="G7" s="78">
        <v>473</v>
      </c>
      <c r="H7" s="78">
        <v>473</v>
      </c>
      <c r="I7" s="78">
        <v>473</v>
      </c>
    </row>
    <row r="8" spans="1:9" ht="19.5" x14ac:dyDescent="0.3">
      <c r="A8" s="8">
        <v>63489</v>
      </c>
      <c r="B8" s="8">
        <v>65346</v>
      </c>
      <c r="C8" s="9">
        <v>65346</v>
      </c>
      <c r="D8" s="9">
        <v>77000</v>
      </c>
      <c r="E8" s="10" t="s">
        <v>7</v>
      </c>
      <c r="F8" s="10" t="s">
        <v>206</v>
      </c>
      <c r="G8" s="78">
        <v>76781</v>
      </c>
      <c r="H8" s="78">
        <v>76781</v>
      </c>
      <c r="I8" s="78">
        <v>76781</v>
      </c>
    </row>
    <row r="9" spans="1:9" ht="19.5" x14ac:dyDescent="0.3">
      <c r="A9" s="8">
        <v>13000</v>
      </c>
      <c r="B9" s="8">
        <v>13500</v>
      </c>
      <c r="C9" s="9">
        <v>13500</v>
      </c>
      <c r="D9" s="9">
        <v>27000</v>
      </c>
      <c r="E9" s="10" t="s">
        <v>8</v>
      </c>
      <c r="F9" s="10" t="s">
        <v>207</v>
      </c>
      <c r="G9" s="78">
        <v>13500</v>
      </c>
      <c r="H9" s="78">
        <v>13500</v>
      </c>
      <c r="I9" s="78">
        <v>13500</v>
      </c>
    </row>
    <row r="10" spans="1:9" ht="19.5" x14ac:dyDescent="0.3">
      <c r="A10" s="8">
        <v>37000</v>
      </c>
      <c r="B10" s="8">
        <v>39000</v>
      </c>
      <c r="C10" s="12">
        <v>39000</v>
      </c>
      <c r="D10" s="12">
        <v>57000</v>
      </c>
      <c r="E10" s="10" t="s">
        <v>9</v>
      </c>
      <c r="F10" s="10" t="s">
        <v>208</v>
      </c>
      <c r="G10" s="78">
        <v>53026</v>
      </c>
      <c r="H10" s="78">
        <v>53026</v>
      </c>
      <c r="I10" s="78">
        <v>53026</v>
      </c>
    </row>
    <row r="11" spans="1:9" ht="19.5" x14ac:dyDescent="0.3">
      <c r="A11" s="8">
        <v>300</v>
      </c>
      <c r="B11" s="8">
        <v>400</v>
      </c>
      <c r="C11" s="12">
        <v>400</v>
      </c>
      <c r="D11" s="12">
        <v>0</v>
      </c>
      <c r="E11" s="10" t="s">
        <v>10</v>
      </c>
      <c r="F11" s="10" t="s">
        <v>209</v>
      </c>
      <c r="G11" s="78">
        <v>500</v>
      </c>
      <c r="H11" s="78">
        <v>500</v>
      </c>
      <c r="I11" s="78">
        <v>500</v>
      </c>
    </row>
    <row r="12" spans="1:9" ht="19.5" x14ac:dyDescent="0.3">
      <c r="A12" s="8">
        <v>1100</v>
      </c>
      <c r="B12" s="8">
        <v>2800</v>
      </c>
      <c r="C12" s="9">
        <v>2800</v>
      </c>
      <c r="D12" s="9">
        <v>15000</v>
      </c>
      <c r="E12" s="10" t="s">
        <v>11</v>
      </c>
      <c r="F12" s="10" t="s">
        <v>210</v>
      </c>
      <c r="G12" s="78">
        <v>16000</v>
      </c>
      <c r="H12" s="78">
        <v>16000</v>
      </c>
      <c r="I12" s="78">
        <v>16000</v>
      </c>
    </row>
    <row r="13" spans="1:9" ht="19.5" x14ac:dyDescent="0.3">
      <c r="A13" s="8">
        <v>500</v>
      </c>
      <c r="B13" s="8">
        <v>500</v>
      </c>
      <c r="C13" s="11">
        <v>500</v>
      </c>
      <c r="D13" s="11">
        <v>1876</v>
      </c>
      <c r="E13" s="10" t="s">
        <v>437</v>
      </c>
      <c r="F13" s="10" t="s">
        <v>211</v>
      </c>
      <c r="G13" s="78">
        <v>500</v>
      </c>
      <c r="H13" s="78">
        <v>500</v>
      </c>
      <c r="I13" s="78">
        <v>500</v>
      </c>
    </row>
    <row r="14" spans="1:9" ht="19.5" x14ac:dyDescent="0.3">
      <c r="A14" s="8">
        <v>1000</v>
      </c>
      <c r="B14" s="8">
        <v>1000</v>
      </c>
      <c r="C14" s="11">
        <v>1000</v>
      </c>
      <c r="D14" s="11">
        <v>1250</v>
      </c>
      <c r="E14" s="10" t="s">
        <v>12</v>
      </c>
      <c r="F14" s="10" t="s">
        <v>212</v>
      </c>
      <c r="G14" s="78">
        <v>1000</v>
      </c>
      <c r="H14" s="78">
        <v>1000</v>
      </c>
      <c r="I14" s="78">
        <v>1000</v>
      </c>
    </row>
    <row r="15" spans="1:9" ht="19.5" x14ac:dyDescent="0.3">
      <c r="A15" s="13">
        <v>75500</v>
      </c>
      <c r="B15" s="13">
        <v>75500</v>
      </c>
      <c r="C15" s="9">
        <v>75500</v>
      </c>
      <c r="D15" s="9">
        <v>0</v>
      </c>
      <c r="E15" s="10" t="s">
        <v>432</v>
      </c>
      <c r="F15" s="10" t="s">
        <v>213</v>
      </c>
      <c r="G15" s="78">
        <v>700000</v>
      </c>
      <c r="H15" s="78">
        <v>700000</v>
      </c>
      <c r="I15" s="78">
        <v>700000</v>
      </c>
    </row>
    <row r="16" spans="1:9" ht="19.5" x14ac:dyDescent="0.3">
      <c r="A16" s="8">
        <v>3310</v>
      </c>
      <c r="B16" s="8">
        <v>4681</v>
      </c>
      <c r="C16" s="9">
        <v>4681</v>
      </c>
      <c r="D16" s="9">
        <v>0</v>
      </c>
      <c r="E16" s="10" t="s">
        <v>13</v>
      </c>
      <c r="F16" s="10" t="s">
        <v>214</v>
      </c>
      <c r="G16" s="78">
        <v>6236</v>
      </c>
      <c r="H16" s="78">
        <v>6236</v>
      </c>
      <c r="I16" s="78">
        <v>6236</v>
      </c>
    </row>
    <row r="17" spans="1:9" ht="19.5" x14ac:dyDescent="0.3">
      <c r="A17" s="8">
        <v>200</v>
      </c>
      <c r="B17" s="8">
        <v>200</v>
      </c>
      <c r="C17" s="11">
        <v>200</v>
      </c>
      <c r="D17" s="11">
        <v>0</v>
      </c>
      <c r="E17" s="10" t="s">
        <v>14</v>
      </c>
      <c r="F17" s="10" t="s">
        <v>215</v>
      </c>
      <c r="G17" s="78">
        <v>200</v>
      </c>
      <c r="H17" s="78">
        <v>200</v>
      </c>
      <c r="I17" s="78">
        <v>200</v>
      </c>
    </row>
    <row r="18" spans="1:9" ht="19.5" x14ac:dyDescent="0.3">
      <c r="A18" s="8">
        <v>1000</v>
      </c>
      <c r="B18" s="8">
        <v>1000</v>
      </c>
      <c r="C18" s="9">
        <v>1000</v>
      </c>
      <c r="D18" s="9">
        <v>1000</v>
      </c>
      <c r="E18" s="10" t="s">
        <v>15</v>
      </c>
      <c r="F18" s="10" t="s">
        <v>216</v>
      </c>
      <c r="G18" s="78">
        <v>1000</v>
      </c>
      <c r="H18" s="78">
        <v>1000</v>
      </c>
      <c r="I18" s="78">
        <v>1000</v>
      </c>
    </row>
    <row r="19" spans="1:9" ht="19.5" x14ac:dyDescent="0.3">
      <c r="A19" s="8">
        <v>21000</v>
      </c>
      <c r="B19" s="8">
        <v>21000</v>
      </c>
      <c r="C19" s="9">
        <v>21000</v>
      </c>
      <c r="D19" s="9">
        <v>0</v>
      </c>
      <c r="E19" s="14" t="s">
        <v>16</v>
      </c>
      <c r="F19" s="15" t="s">
        <v>217</v>
      </c>
      <c r="G19" s="78">
        <v>127000</v>
      </c>
      <c r="H19" s="78">
        <v>127000</v>
      </c>
      <c r="I19" s="78">
        <v>127000</v>
      </c>
    </row>
    <row r="20" spans="1:9" ht="19.5" x14ac:dyDescent="0.3">
      <c r="A20" s="8">
        <v>100</v>
      </c>
      <c r="B20" s="8">
        <v>100</v>
      </c>
      <c r="C20" s="11">
        <v>100</v>
      </c>
      <c r="D20" s="11">
        <v>100</v>
      </c>
      <c r="E20" s="14" t="s">
        <v>17</v>
      </c>
      <c r="F20" s="16" t="s">
        <v>218</v>
      </c>
      <c r="G20" s="85">
        <v>0</v>
      </c>
      <c r="H20" s="85">
        <v>0</v>
      </c>
      <c r="I20" s="85">
        <v>0</v>
      </c>
    </row>
    <row r="21" spans="1:9" ht="19.5" x14ac:dyDescent="0.3">
      <c r="A21" s="8">
        <v>35819</v>
      </c>
      <c r="B21" s="8">
        <v>45819</v>
      </c>
      <c r="C21" s="9">
        <v>45819</v>
      </c>
      <c r="D21" s="9">
        <v>0</v>
      </c>
      <c r="E21" s="10" t="s">
        <v>18</v>
      </c>
      <c r="F21" s="10" t="s">
        <v>219</v>
      </c>
      <c r="G21" s="78">
        <v>500000</v>
      </c>
      <c r="H21" s="78">
        <v>500000</v>
      </c>
      <c r="I21" s="78">
        <v>500000</v>
      </c>
    </row>
    <row r="22" spans="1:9" ht="19.5" x14ac:dyDescent="0.3">
      <c r="A22" s="8">
        <v>1500</v>
      </c>
      <c r="B22" s="17">
        <v>1500</v>
      </c>
      <c r="C22" s="9">
        <v>1500</v>
      </c>
      <c r="D22" s="9">
        <v>0</v>
      </c>
      <c r="E22" s="10" t="s">
        <v>19</v>
      </c>
      <c r="F22" s="10" t="s">
        <v>220</v>
      </c>
      <c r="G22" s="78">
        <v>1500</v>
      </c>
      <c r="H22" s="78">
        <v>1500</v>
      </c>
      <c r="I22" s="78">
        <v>1500</v>
      </c>
    </row>
    <row r="23" spans="1:9" ht="19.5" x14ac:dyDescent="0.3">
      <c r="A23" s="8">
        <v>2500</v>
      </c>
      <c r="B23" s="8">
        <v>2500</v>
      </c>
      <c r="C23" s="9">
        <v>2500</v>
      </c>
      <c r="D23" s="9">
        <v>0</v>
      </c>
      <c r="E23" s="14" t="s">
        <v>20</v>
      </c>
      <c r="F23" s="14" t="s">
        <v>221</v>
      </c>
      <c r="G23" s="78">
        <v>2500</v>
      </c>
      <c r="H23" s="78">
        <v>2500</v>
      </c>
      <c r="I23" s="78">
        <v>2500</v>
      </c>
    </row>
    <row r="24" spans="1:9" ht="19.5" x14ac:dyDescent="0.3">
      <c r="A24" s="8">
        <v>72000</v>
      </c>
      <c r="B24" s="8">
        <v>0</v>
      </c>
      <c r="C24" s="11" t="s">
        <v>198</v>
      </c>
      <c r="D24" s="11"/>
      <c r="E24" s="14" t="s">
        <v>21</v>
      </c>
      <c r="F24" s="14" t="s">
        <v>222</v>
      </c>
      <c r="G24" s="85">
        <v>0</v>
      </c>
      <c r="H24" s="85">
        <v>0</v>
      </c>
      <c r="I24" s="85">
        <v>0</v>
      </c>
    </row>
    <row r="25" spans="1:9" ht="19.5" x14ac:dyDescent="0.3">
      <c r="A25" s="8"/>
      <c r="B25" s="8"/>
      <c r="C25" s="11" t="s">
        <v>198</v>
      </c>
      <c r="D25" s="11"/>
      <c r="E25" s="14" t="s">
        <v>22</v>
      </c>
      <c r="F25" s="14" t="s">
        <v>223</v>
      </c>
      <c r="G25" s="78"/>
      <c r="H25" s="11"/>
      <c r="I25" s="11"/>
    </row>
    <row r="26" spans="1:9" ht="19.5" x14ac:dyDescent="0.3">
      <c r="A26" s="18">
        <f>SUM(A2:A24)</f>
        <v>904067</v>
      </c>
      <c r="B26" s="18">
        <f>SUM(B2:B25)</f>
        <v>1027566</v>
      </c>
      <c r="C26" s="18">
        <f>SUM(C1:C25)</f>
        <v>1038446</v>
      </c>
      <c r="D26" s="18">
        <f>SUM(D2:D25)</f>
        <v>1043125</v>
      </c>
      <c r="E26" s="19" t="s">
        <v>23</v>
      </c>
      <c r="F26" s="10"/>
      <c r="G26" s="79">
        <f>SUM(G1:G25)</f>
        <v>2489657</v>
      </c>
      <c r="H26" s="79">
        <f t="shared" ref="H26:I26" si="0">SUM(H1:H25)</f>
        <v>2489657</v>
      </c>
      <c r="I26" s="79">
        <f t="shared" si="0"/>
        <v>2489657</v>
      </c>
    </row>
    <row r="27" spans="1:9" ht="39" x14ac:dyDescent="0.3">
      <c r="A27" s="1" t="s">
        <v>423</v>
      </c>
      <c r="B27" s="1" t="s">
        <v>414</v>
      </c>
      <c r="C27" s="1" t="s">
        <v>430</v>
      </c>
      <c r="D27" s="1" t="s">
        <v>431</v>
      </c>
      <c r="E27" s="21" t="s">
        <v>24</v>
      </c>
      <c r="F27" s="1" t="s">
        <v>199</v>
      </c>
      <c r="G27" s="76" t="s">
        <v>424</v>
      </c>
      <c r="H27" s="1" t="s">
        <v>425</v>
      </c>
      <c r="I27" s="1" t="s">
        <v>426</v>
      </c>
    </row>
    <row r="28" spans="1:9" ht="19.5" x14ac:dyDescent="0.3">
      <c r="A28" s="22">
        <v>37747</v>
      </c>
      <c r="B28" s="22">
        <v>44800</v>
      </c>
      <c r="C28" s="9">
        <v>37390</v>
      </c>
      <c r="D28" s="9">
        <v>69</v>
      </c>
      <c r="E28" s="10" t="s">
        <v>25</v>
      </c>
      <c r="F28" s="10" t="s">
        <v>224</v>
      </c>
      <c r="G28" s="78">
        <v>42433</v>
      </c>
      <c r="H28" s="78">
        <v>42433</v>
      </c>
      <c r="I28" s="78">
        <v>42433</v>
      </c>
    </row>
    <row r="29" spans="1:9" ht="19.5" x14ac:dyDescent="0.3">
      <c r="A29" s="22">
        <v>1200</v>
      </c>
      <c r="B29" s="22">
        <v>1200</v>
      </c>
      <c r="C29" s="9">
        <v>3800</v>
      </c>
      <c r="D29" s="9">
        <v>3800</v>
      </c>
      <c r="E29" s="10" t="s">
        <v>195</v>
      </c>
      <c r="F29" s="10" t="s">
        <v>225</v>
      </c>
      <c r="G29" s="78">
        <v>3886</v>
      </c>
      <c r="H29" s="78">
        <v>3886</v>
      </c>
      <c r="I29" s="78">
        <v>3886</v>
      </c>
    </row>
    <row r="30" spans="1:9" ht="19.5" x14ac:dyDescent="0.3">
      <c r="A30" s="8">
        <v>27650</v>
      </c>
      <c r="B30" s="8">
        <v>32000</v>
      </c>
      <c r="C30" s="9">
        <v>32000</v>
      </c>
      <c r="D30" s="9">
        <v>20000</v>
      </c>
      <c r="E30" s="10" t="s">
        <v>27</v>
      </c>
      <c r="F30" s="10" t="s">
        <v>226</v>
      </c>
      <c r="G30" s="78">
        <v>31635</v>
      </c>
      <c r="H30" s="78">
        <v>31635</v>
      </c>
      <c r="I30" s="78">
        <v>31635</v>
      </c>
    </row>
    <row r="31" spans="1:9" ht="19.5" x14ac:dyDescent="0.3">
      <c r="A31" s="8">
        <v>9000</v>
      </c>
      <c r="B31" s="8">
        <v>9000</v>
      </c>
      <c r="C31" s="9">
        <v>9000</v>
      </c>
      <c r="D31" s="9">
        <v>9000</v>
      </c>
      <c r="E31" s="10" t="s">
        <v>28</v>
      </c>
      <c r="F31" s="10" t="s">
        <v>227</v>
      </c>
      <c r="G31" s="78">
        <v>12000</v>
      </c>
      <c r="H31" s="78">
        <v>12000</v>
      </c>
      <c r="I31" s="78">
        <v>12000</v>
      </c>
    </row>
    <row r="32" spans="1:9" ht="19.5" x14ac:dyDescent="0.3">
      <c r="A32" s="8">
        <v>7700</v>
      </c>
      <c r="B32" s="8">
        <v>7900</v>
      </c>
      <c r="C32" s="9">
        <v>8300</v>
      </c>
      <c r="D32" s="9">
        <v>994</v>
      </c>
      <c r="E32" s="10" t="s">
        <v>433</v>
      </c>
      <c r="F32" s="10" t="s">
        <v>228</v>
      </c>
      <c r="G32" s="78">
        <v>7500</v>
      </c>
      <c r="H32" s="78">
        <v>7500</v>
      </c>
      <c r="I32" s="78">
        <v>7500</v>
      </c>
    </row>
    <row r="33" spans="1:9" ht="19.5" x14ac:dyDescent="0.3">
      <c r="A33" s="8">
        <v>500</v>
      </c>
      <c r="B33" s="8">
        <v>500</v>
      </c>
      <c r="C33" s="11">
        <v>500</v>
      </c>
      <c r="D33" s="11">
        <v>1406</v>
      </c>
      <c r="E33" s="10" t="s">
        <v>438</v>
      </c>
      <c r="F33" s="10" t="s">
        <v>229</v>
      </c>
      <c r="G33" s="78">
        <v>500</v>
      </c>
      <c r="H33" s="78">
        <v>500</v>
      </c>
      <c r="I33" s="78">
        <v>500</v>
      </c>
    </row>
    <row r="34" spans="1:9" ht="19.5" x14ac:dyDescent="0.3">
      <c r="A34" s="8">
        <v>500</v>
      </c>
      <c r="B34" s="8">
        <v>500</v>
      </c>
      <c r="C34" s="11">
        <v>500</v>
      </c>
      <c r="D34" s="11">
        <v>296</v>
      </c>
      <c r="E34" s="10" t="s">
        <v>29</v>
      </c>
      <c r="F34" s="10" t="s">
        <v>230</v>
      </c>
      <c r="G34" s="78">
        <v>500</v>
      </c>
      <c r="H34" s="78">
        <v>500</v>
      </c>
      <c r="I34" s="78">
        <v>500</v>
      </c>
    </row>
    <row r="35" spans="1:9" ht="19.5" x14ac:dyDescent="0.3">
      <c r="A35" s="8">
        <v>500</v>
      </c>
      <c r="B35" s="8">
        <v>500</v>
      </c>
      <c r="C35" s="9">
        <v>1000</v>
      </c>
      <c r="D35" s="9">
        <v>200</v>
      </c>
      <c r="E35" s="10" t="s">
        <v>30</v>
      </c>
      <c r="F35" s="10" t="s">
        <v>231</v>
      </c>
      <c r="G35" s="78">
        <v>1500</v>
      </c>
      <c r="H35" s="78">
        <v>1500</v>
      </c>
      <c r="I35" s="78">
        <v>1500</v>
      </c>
    </row>
    <row r="36" spans="1:9" ht="19.5" x14ac:dyDescent="0.3">
      <c r="A36" s="8">
        <v>680</v>
      </c>
      <c r="B36" s="8">
        <v>700</v>
      </c>
      <c r="C36" s="11">
        <v>710</v>
      </c>
      <c r="D36" s="11">
        <v>-400</v>
      </c>
      <c r="E36" s="10" t="s">
        <v>31</v>
      </c>
      <c r="F36" s="10" t="s">
        <v>232</v>
      </c>
      <c r="G36" s="78">
        <v>1200</v>
      </c>
      <c r="H36" s="78">
        <v>1200</v>
      </c>
      <c r="I36" s="78">
        <v>1200</v>
      </c>
    </row>
    <row r="37" spans="1:9" ht="19.5" x14ac:dyDescent="0.3">
      <c r="A37" s="8">
        <v>700</v>
      </c>
      <c r="B37" s="8">
        <v>500</v>
      </c>
      <c r="C37" s="11">
        <v>500</v>
      </c>
      <c r="D37" s="11">
        <v>100</v>
      </c>
      <c r="E37" s="10" t="s">
        <v>32</v>
      </c>
      <c r="F37" s="10" t="s">
        <v>233</v>
      </c>
      <c r="G37" s="78">
        <v>1500</v>
      </c>
      <c r="H37" s="78">
        <v>1500</v>
      </c>
      <c r="I37" s="78">
        <v>1500</v>
      </c>
    </row>
    <row r="38" spans="1:9" ht="19.5" x14ac:dyDescent="0.3">
      <c r="A38" s="8">
        <v>200</v>
      </c>
      <c r="B38" s="8">
        <v>200</v>
      </c>
      <c r="C38" s="11">
        <v>200</v>
      </c>
      <c r="D38" s="11">
        <v>2650</v>
      </c>
      <c r="E38" s="10" t="s">
        <v>33</v>
      </c>
      <c r="F38" s="10" t="s">
        <v>234</v>
      </c>
      <c r="G38" s="78">
        <v>200</v>
      </c>
      <c r="H38" s="78">
        <v>200</v>
      </c>
      <c r="I38" s="78">
        <v>200</v>
      </c>
    </row>
    <row r="39" spans="1:9" ht="19.5" x14ac:dyDescent="0.3">
      <c r="A39" s="8">
        <v>2000</v>
      </c>
      <c r="B39" s="8">
        <v>2000</v>
      </c>
      <c r="C39" s="9">
        <v>3000</v>
      </c>
      <c r="D39" s="9">
        <v>600</v>
      </c>
      <c r="E39" s="10" t="s">
        <v>194</v>
      </c>
      <c r="F39" s="10" t="s">
        <v>235</v>
      </c>
      <c r="G39" s="78">
        <v>4000</v>
      </c>
      <c r="H39" s="78">
        <v>4000</v>
      </c>
      <c r="I39" s="78">
        <v>4000</v>
      </c>
    </row>
    <row r="40" spans="1:9" ht="19.5" x14ac:dyDescent="0.3">
      <c r="A40" s="8">
        <v>2700</v>
      </c>
      <c r="B40" s="8">
        <v>2800</v>
      </c>
      <c r="C40" s="9">
        <v>2800</v>
      </c>
      <c r="D40" s="9">
        <v>-4000</v>
      </c>
      <c r="E40" s="10" t="s">
        <v>34</v>
      </c>
      <c r="F40" s="10" t="s">
        <v>236</v>
      </c>
      <c r="G40" s="78">
        <v>3000</v>
      </c>
      <c r="H40" s="78">
        <v>3000</v>
      </c>
      <c r="I40" s="78">
        <v>3000</v>
      </c>
    </row>
    <row r="41" spans="1:9" ht="19.5" x14ac:dyDescent="0.3">
      <c r="A41" s="22">
        <v>5</v>
      </c>
      <c r="B41" s="22">
        <v>5</v>
      </c>
      <c r="C41" s="11">
        <v>4750</v>
      </c>
      <c r="D41" s="11"/>
      <c r="E41" s="10" t="s">
        <v>415</v>
      </c>
      <c r="F41" s="10" t="s">
        <v>237</v>
      </c>
      <c r="G41" s="78">
        <v>5000</v>
      </c>
      <c r="H41" s="78">
        <v>5000</v>
      </c>
      <c r="I41" s="78">
        <v>5000</v>
      </c>
    </row>
    <row r="42" spans="1:9" ht="19.5" x14ac:dyDescent="0.3">
      <c r="A42" s="8">
        <v>600</v>
      </c>
      <c r="B42" s="8">
        <v>650</v>
      </c>
      <c r="C42" s="11">
        <v>900</v>
      </c>
      <c r="D42" s="11">
        <v>90</v>
      </c>
      <c r="E42" s="14" t="s">
        <v>416</v>
      </c>
      <c r="F42" s="14" t="s">
        <v>238</v>
      </c>
      <c r="G42" s="78">
        <v>1100</v>
      </c>
      <c r="H42" s="78">
        <v>1100</v>
      </c>
      <c r="I42" s="78">
        <v>1100</v>
      </c>
    </row>
    <row r="43" spans="1:9" ht="19.5" x14ac:dyDescent="0.3">
      <c r="A43" s="8">
        <v>3000</v>
      </c>
      <c r="B43" s="8">
        <v>3300</v>
      </c>
      <c r="C43" s="9">
        <v>3300</v>
      </c>
      <c r="D43" s="9">
        <v>-3000</v>
      </c>
      <c r="E43" s="10" t="s">
        <v>35</v>
      </c>
      <c r="F43" s="10" t="s">
        <v>239</v>
      </c>
      <c r="G43" s="78">
        <v>6000</v>
      </c>
      <c r="H43" s="78">
        <v>6000</v>
      </c>
      <c r="I43" s="78">
        <v>6000</v>
      </c>
    </row>
    <row r="44" spans="1:9" ht="19.5" x14ac:dyDescent="0.3">
      <c r="A44" s="8">
        <v>32000</v>
      </c>
      <c r="B44" s="8">
        <v>32000</v>
      </c>
      <c r="C44" s="9">
        <v>35000</v>
      </c>
      <c r="D44" s="9">
        <v>12000</v>
      </c>
      <c r="E44" s="14" t="s">
        <v>36</v>
      </c>
      <c r="F44" s="14" t="s">
        <v>240</v>
      </c>
      <c r="G44" s="78">
        <v>38000</v>
      </c>
      <c r="H44" s="78">
        <v>38000</v>
      </c>
      <c r="I44" s="78">
        <v>38000</v>
      </c>
    </row>
    <row r="45" spans="1:9" ht="19.5" x14ac:dyDescent="0.3">
      <c r="A45" s="8">
        <v>5000</v>
      </c>
      <c r="B45" s="8">
        <v>5000</v>
      </c>
      <c r="C45" s="9">
        <v>7000</v>
      </c>
      <c r="D45" s="9">
        <v>3000</v>
      </c>
      <c r="E45" s="10" t="s">
        <v>37</v>
      </c>
      <c r="F45" s="10" t="s">
        <v>241</v>
      </c>
      <c r="G45" s="78">
        <v>7000</v>
      </c>
      <c r="H45" s="78">
        <v>7000</v>
      </c>
      <c r="I45" s="78">
        <v>7000</v>
      </c>
    </row>
    <row r="46" spans="1:9" ht="19.5" x14ac:dyDescent="0.3">
      <c r="A46" s="8">
        <v>32000</v>
      </c>
      <c r="B46" s="8">
        <v>38000</v>
      </c>
      <c r="C46" s="9">
        <v>40000</v>
      </c>
      <c r="D46" s="9">
        <v>-2000</v>
      </c>
      <c r="E46" s="10" t="s">
        <v>38</v>
      </c>
      <c r="F46" s="10" t="s">
        <v>242</v>
      </c>
      <c r="G46" s="78">
        <v>45000</v>
      </c>
      <c r="H46" s="78">
        <v>45000</v>
      </c>
      <c r="I46" s="78">
        <v>45000</v>
      </c>
    </row>
    <row r="47" spans="1:9" ht="19.5" x14ac:dyDescent="0.3">
      <c r="A47" s="8">
        <v>15000</v>
      </c>
      <c r="B47" s="8">
        <v>15500</v>
      </c>
      <c r="C47" s="9">
        <v>18000</v>
      </c>
      <c r="D47" s="9"/>
      <c r="E47" s="10" t="s">
        <v>39</v>
      </c>
      <c r="F47" s="10" t="s">
        <v>243</v>
      </c>
      <c r="G47" s="78">
        <v>30000</v>
      </c>
      <c r="H47" s="78">
        <v>30000</v>
      </c>
      <c r="I47" s="78">
        <v>30000</v>
      </c>
    </row>
    <row r="48" spans="1:9" ht="19.5" x14ac:dyDescent="0.3">
      <c r="A48" s="8">
        <v>3000</v>
      </c>
      <c r="B48" s="8">
        <v>3000</v>
      </c>
      <c r="C48" s="9">
        <v>3000</v>
      </c>
      <c r="D48" s="9">
        <v>3000</v>
      </c>
      <c r="E48" s="10" t="s">
        <v>40</v>
      </c>
      <c r="F48" s="10" t="s">
        <v>244</v>
      </c>
      <c r="G48" s="78">
        <v>6000</v>
      </c>
      <c r="H48" s="78">
        <v>6000</v>
      </c>
      <c r="I48" s="78">
        <v>6000</v>
      </c>
    </row>
    <row r="49" spans="1:9" ht="19.5" x14ac:dyDescent="0.3">
      <c r="A49" s="8">
        <v>2500</v>
      </c>
      <c r="B49" s="8">
        <v>4600</v>
      </c>
      <c r="C49" s="9">
        <v>4600</v>
      </c>
      <c r="D49" s="9">
        <v>1000</v>
      </c>
      <c r="E49" s="10" t="s">
        <v>41</v>
      </c>
      <c r="F49" s="10" t="s">
        <v>245</v>
      </c>
      <c r="G49" s="78">
        <v>5000</v>
      </c>
      <c r="H49" s="78">
        <v>5000</v>
      </c>
      <c r="I49" s="78">
        <v>5000</v>
      </c>
    </row>
    <row r="50" spans="1:9" ht="19.5" x14ac:dyDescent="0.3">
      <c r="A50" s="8">
        <v>100</v>
      </c>
      <c r="B50" s="8">
        <v>100</v>
      </c>
      <c r="C50" s="11">
        <v>100</v>
      </c>
      <c r="D50" s="11">
        <v>89</v>
      </c>
      <c r="E50" s="14" t="s">
        <v>42</v>
      </c>
      <c r="F50" s="14" t="s">
        <v>246</v>
      </c>
      <c r="G50" s="85">
        <v>0</v>
      </c>
      <c r="H50" s="85">
        <v>0</v>
      </c>
      <c r="I50" s="85">
        <v>0</v>
      </c>
    </row>
    <row r="51" spans="1:9" ht="19.5" x14ac:dyDescent="0.3">
      <c r="A51" s="8">
        <v>1700</v>
      </c>
      <c r="B51" s="8">
        <v>3000</v>
      </c>
      <c r="C51" s="9">
        <v>3000</v>
      </c>
      <c r="D51" s="9">
        <v>-2072</v>
      </c>
      <c r="E51" s="10" t="s">
        <v>43</v>
      </c>
      <c r="F51" s="10" t="s">
        <v>247</v>
      </c>
      <c r="G51" s="78">
        <v>8000</v>
      </c>
      <c r="H51" s="78">
        <v>8000</v>
      </c>
      <c r="I51" s="78">
        <v>8000</v>
      </c>
    </row>
    <row r="52" spans="1:9" ht="19.5" x14ac:dyDescent="0.3">
      <c r="A52" s="8">
        <v>1000</v>
      </c>
      <c r="B52" s="8">
        <v>1000</v>
      </c>
      <c r="C52" s="9">
        <v>1200</v>
      </c>
      <c r="D52" s="9">
        <v>1200</v>
      </c>
      <c r="E52" s="14" t="s">
        <v>434</v>
      </c>
      <c r="F52" s="14" t="s">
        <v>248</v>
      </c>
      <c r="G52" s="78">
        <v>6000</v>
      </c>
      <c r="H52" s="78">
        <v>6000</v>
      </c>
      <c r="I52" s="78">
        <v>6000</v>
      </c>
    </row>
    <row r="53" spans="1:9" ht="19.5" x14ac:dyDescent="0.3">
      <c r="A53" s="8">
        <v>75500</v>
      </c>
      <c r="B53" s="8">
        <v>75500</v>
      </c>
      <c r="C53" s="9">
        <v>75500</v>
      </c>
      <c r="D53" s="9">
        <v>75500</v>
      </c>
      <c r="E53" s="10" t="s">
        <v>44</v>
      </c>
      <c r="F53" s="10" t="s">
        <v>249</v>
      </c>
      <c r="G53" s="78">
        <v>700000</v>
      </c>
      <c r="H53" s="78">
        <v>700000</v>
      </c>
      <c r="I53" s="78">
        <v>700000</v>
      </c>
    </row>
    <row r="54" spans="1:9" ht="19.5" x14ac:dyDescent="0.3">
      <c r="A54" s="8">
        <v>0</v>
      </c>
      <c r="B54" s="8">
        <v>0</v>
      </c>
      <c r="C54" s="11" t="s">
        <v>198</v>
      </c>
      <c r="D54" s="11"/>
      <c r="E54" s="10" t="s">
        <v>45</v>
      </c>
      <c r="F54" s="10" t="s">
        <v>250</v>
      </c>
      <c r="G54" s="85">
        <v>0</v>
      </c>
      <c r="H54" s="85">
        <v>0</v>
      </c>
      <c r="I54" s="85">
        <v>0</v>
      </c>
    </row>
    <row r="55" spans="1:9" ht="19.5" x14ac:dyDescent="0.3">
      <c r="A55" s="8">
        <v>21000</v>
      </c>
      <c r="B55" s="8">
        <v>21000</v>
      </c>
      <c r="C55" s="9">
        <v>21000</v>
      </c>
      <c r="D55" s="9">
        <v>21000</v>
      </c>
      <c r="E55" s="14" t="s">
        <v>46</v>
      </c>
      <c r="F55" s="14" t="s">
        <v>251</v>
      </c>
      <c r="G55" s="78">
        <v>127000</v>
      </c>
      <c r="H55" s="78">
        <v>127000</v>
      </c>
      <c r="I55" s="78">
        <v>127000</v>
      </c>
    </row>
    <row r="56" spans="1:9" ht="19.5" x14ac:dyDescent="0.3">
      <c r="A56" s="8">
        <v>20000</v>
      </c>
      <c r="B56" s="8">
        <v>0</v>
      </c>
      <c r="C56" s="11" t="s">
        <v>198</v>
      </c>
      <c r="D56" s="11"/>
      <c r="E56" s="14" t="s">
        <v>47</v>
      </c>
      <c r="F56" s="14" t="s">
        <v>252</v>
      </c>
      <c r="G56" s="85">
        <v>0</v>
      </c>
      <c r="H56" s="85">
        <v>0</v>
      </c>
      <c r="I56" s="85">
        <v>0</v>
      </c>
    </row>
    <row r="57" spans="1:9" ht="19.5" x14ac:dyDescent="0.3">
      <c r="A57" s="8">
        <v>77000</v>
      </c>
      <c r="B57" s="8">
        <v>25000</v>
      </c>
      <c r="C57" s="9">
        <v>30000</v>
      </c>
      <c r="D57" s="9"/>
      <c r="E57" s="23" t="s">
        <v>48</v>
      </c>
      <c r="F57" s="10" t="s">
        <v>253</v>
      </c>
      <c r="G57" s="78">
        <v>75000</v>
      </c>
      <c r="H57" s="78">
        <v>75000</v>
      </c>
      <c r="I57" s="78">
        <v>75000</v>
      </c>
    </row>
    <row r="58" spans="1:9" ht="19.5" x14ac:dyDescent="0.3">
      <c r="A58" s="18">
        <f>SUM(A28:A57)</f>
        <v>380482</v>
      </c>
      <c r="B58" s="18">
        <f>SUM(B28:B57)</f>
        <v>330255</v>
      </c>
      <c r="C58" s="18">
        <f>SUM(C28:C57)</f>
        <v>347050</v>
      </c>
      <c r="D58" s="18">
        <f>SUM(D28:D57)</f>
        <v>144522</v>
      </c>
      <c r="E58" s="19" t="s">
        <v>49</v>
      </c>
      <c r="F58" s="24"/>
      <c r="G58" s="79">
        <f>SUM(G28:G57)</f>
        <v>1168954</v>
      </c>
      <c r="H58" s="79">
        <f t="shared" ref="H58:I58" si="1">SUM(H28:H57)</f>
        <v>1168954</v>
      </c>
      <c r="I58" s="79">
        <f t="shared" si="1"/>
        <v>1168954</v>
      </c>
    </row>
    <row r="59" spans="1:9" ht="19.5" x14ac:dyDescent="0.3">
      <c r="A59" s="25"/>
      <c r="B59" s="8"/>
      <c r="C59" s="11"/>
      <c r="D59" s="11"/>
      <c r="E59" s="26" t="s">
        <v>50</v>
      </c>
      <c r="F59" s="24"/>
      <c r="G59" s="78"/>
      <c r="H59" s="11"/>
      <c r="I59" s="11"/>
    </row>
    <row r="60" spans="1:9" ht="19.5" x14ac:dyDescent="0.3">
      <c r="A60" s="27">
        <v>12500</v>
      </c>
      <c r="B60" s="27">
        <v>12500</v>
      </c>
      <c r="C60" s="9">
        <v>14560</v>
      </c>
      <c r="D60" s="9">
        <v>13000</v>
      </c>
      <c r="E60" s="14" t="s">
        <v>51</v>
      </c>
      <c r="F60" s="14" t="s">
        <v>254</v>
      </c>
      <c r="G60" s="78">
        <v>20000</v>
      </c>
      <c r="H60" s="78">
        <v>20000</v>
      </c>
      <c r="I60" s="78">
        <v>20000</v>
      </c>
    </row>
    <row r="61" spans="1:9" ht="19.5" x14ac:dyDescent="0.3">
      <c r="A61" s="27">
        <v>3500</v>
      </c>
      <c r="B61" s="27">
        <v>3500</v>
      </c>
      <c r="C61" s="9">
        <v>4000</v>
      </c>
      <c r="D61" s="9">
        <v>2000</v>
      </c>
      <c r="E61" s="10" t="s">
        <v>27</v>
      </c>
      <c r="F61" s="10" t="s">
        <v>255</v>
      </c>
      <c r="G61" s="78">
        <v>12000</v>
      </c>
      <c r="H61" s="78">
        <v>12000</v>
      </c>
      <c r="I61" s="78">
        <v>12000</v>
      </c>
    </row>
    <row r="62" spans="1:9" ht="19.5" x14ac:dyDescent="0.3">
      <c r="A62" s="8">
        <v>4000</v>
      </c>
      <c r="B62" s="8">
        <v>4200</v>
      </c>
      <c r="C62" s="9">
        <v>4400</v>
      </c>
      <c r="D62" s="9">
        <v>1100</v>
      </c>
      <c r="E62" s="28" t="s">
        <v>433</v>
      </c>
      <c r="F62" s="10" t="s">
        <v>256</v>
      </c>
      <c r="G62" s="78">
        <v>3500</v>
      </c>
      <c r="H62" s="78">
        <v>3500</v>
      </c>
      <c r="I62" s="78">
        <v>3500</v>
      </c>
    </row>
    <row r="63" spans="1:9" ht="19.5" x14ac:dyDescent="0.3">
      <c r="A63" s="8">
        <v>144087</v>
      </c>
      <c r="B63" s="8">
        <v>146969</v>
      </c>
      <c r="C63" s="9">
        <v>148739</v>
      </c>
      <c r="D63" s="9">
        <v>148439</v>
      </c>
      <c r="E63" s="10" t="s">
        <v>52</v>
      </c>
      <c r="F63" s="10" t="s">
        <v>257</v>
      </c>
      <c r="G63" s="78">
        <v>180671</v>
      </c>
      <c r="H63" s="78">
        <v>180671</v>
      </c>
      <c r="I63" s="78">
        <v>180671</v>
      </c>
    </row>
    <row r="64" spans="1:9" ht="19.5" x14ac:dyDescent="0.3">
      <c r="A64" s="8">
        <v>5000</v>
      </c>
      <c r="B64" s="8">
        <v>5000</v>
      </c>
      <c r="C64" s="9">
        <v>5000</v>
      </c>
      <c r="D64" s="9">
        <v>4647</v>
      </c>
      <c r="E64" s="10" t="s">
        <v>53</v>
      </c>
      <c r="F64" s="10" t="s">
        <v>258</v>
      </c>
      <c r="G64" s="78">
        <v>6000</v>
      </c>
      <c r="H64" s="78">
        <v>6000</v>
      </c>
      <c r="I64" s="78">
        <v>6000</v>
      </c>
    </row>
    <row r="65" spans="1:9" ht="19.5" x14ac:dyDescent="0.3">
      <c r="A65" s="18">
        <f>SUM(A60:A64)</f>
        <v>169087</v>
      </c>
      <c r="B65" s="18">
        <f t="shared" ref="B65" si="2">SUM(B60:B64)</f>
        <v>172169</v>
      </c>
      <c r="C65" s="18">
        <f>SUM(C60:C64)</f>
        <v>176699</v>
      </c>
      <c r="D65" s="18">
        <f>SUM(D60:D64)</f>
        <v>169186</v>
      </c>
      <c r="E65" s="19" t="s">
        <v>54</v>
      </c>
      <c r="F65" s="24"/>
      <c r="G65" s="79">
        <f>SUM(G60:G64)</f>
        <v>222171</v>
      </c>
      <c r="H65" s="79">
        <f t="shared" ref="H65:I65" si="3">SUM(H60:H64)</f>
        <v>222171</v>
      </c>
      <c r="I65" s="79">
        <f t="shared" si="3"/>
        <v>222171</v>
      </c>
    </row>
    <row r="66" spans="1:9" ht="19.5" x14ac:dyDescent="0.3">
      <c r="A66" s="25"/>
      <c r="B66" s="25"/>
      <c r="C66" s="11"/>
      <c r="D66" s="11"/>
      <c r="E66" s="29" t="s">
        <v>55</v>
      </c>
      <c r="F66" s="10"/>
      <c r="G66" s="78"/>
      <c r="H66" s="11"/>
      <c r="I66" s="11"/>
    </row>
    <row r="67" spans="1:9" ht="19.5" x14ac:dyDescent="0.3">
      <c r="A67" s="8">
        <v>6500</v>
      </c>
      <c r="B67" s="8">
        <v>6670</v>
      </c>
      <c r="C67" s="9">
        <v>6834</v>
      </c>
      <c r="D67" s="9">
        <v>400</v>
      </c>
      <c r="E67" s="10" t="s">
        <v>196</v>
      </c>
      <c r="F67" s="10" t="s">
        <v>259</v>
      </c>
      <c r="G67" s="78">
        <v>6867</v>
      </c>
      <c r="H67" s="78">
        <v>6867</v>
      </c>
      <c r="I67" s="78">
        <v>6867</v>
      </c>
    </row>
    <row r="68" spans="1:9" ht="19.5" x14ac:dyDescent="0.3">
      <c r="A68" s="8">
        <v>6200</v>
      </c>
      <c r="B68" s="8">
        <v>5234</v>
      </c>
      <c r="C68" s="9">
        <v>5843</v>
      </c>
      <c r="D68" s="9">
        <v>300</v>
      </c>
      <c r="E68" s="10" t="s">
        <v>197</v>
      </c>
      <c r="F68" s="10" t="s">
        <v>260</v>
      </c>
      <c r="G68" s="78">
        <v>6724</v>
      </c>
      <c r="H68" s="78">
        <v>6724</v>
      </c>
      <c r="I68" s="78">
        <v>6724</v>
      </c>
    </row>
    <row r="69" spans="1:9" ht="19.5" x14ac:dyDescent="0.3">
      <c r="A69" s="8">
        <v>6480</v>
      </c>
      <c r="B69" s="8">
        <v>8550</v>
      </c>
      <c r="C69" s="9">
        <v>8550</v>
      </c>
      <c r="D69" s="9">
        <v>1400</v>
      </c>
      <c r="E69" s="10" t="s">
        <v>435</v>
      </c>
      <c r="F69" s="10" t="s">
        <v>261</v>
      </c>
      <c r="G69" s="78">
        <v>17194</v>
      </c>
      <c r="H69" s="78">
        <v>17194</v>
      </c>
      <c r="I69" s="78">
        <v>17194</v>
      </c>
    </row>
    <row r="70" spans="1:9" ht="19.5" x14ac:dyDescent="0.3">
      <c r="A70" s="8">
        <v>11000</v>
      </c>
      <c r="B70" s="8">
        <v>11950</v>
      </c>
      <c r="C70" s="9">
        <v>11950</v>
      </c>
      <c r="D70" s="9">
        <v>3000</v>
      </c>
      <c r="E70" s="10" t="s">
        <v>27</v>
      </c>
      <c r="F70" s="10" t="s">
        <v>262</v>
      </c>
      <c r="G70" s="78">
        <v>17480</v>
      </c>
      <c r="H70" s="78">
        <v>17480</v>
      </c>
      <c r="I70" s="78">
        <v>17480</v>
      </c>
    </row>
    <row r="71" spans="1:9" ht="19.5" x14ac:dyDescent="0.3">
      <c r="A71" s="8">
        <v>8000</v>
      </c>
      <c r="B71" s="8">
        <v>8200</v>
      </c>
      <c r="C71" s="9">
        <v>8500</v>
      </c>
      <c r="D71" s="9"/>
      <c r="E71" s="10" t="s">
        <v>433</v>
      </c>
      <c r="F71" s="10" t="s">
        <v>263</v>
      </c>
      <c r="G71" s="78">
        <v>11000</v>
      </c>
      <c r="H71" s="78">
        <v>11000</v>
      </c>
      <c r="I71" s="78">
        <v>11000</v>
      </c>
    </row>
    <row r="72" spans="1:9" ht="19.5" x14ac:dyDescent="0.3">
      <c r="A72" s="8">
        <v>5000</v>
      </c>
      <c r="B72" s="8">
        <v>5000</v>
      </c>
      <c r="C72" s="9">
        <v>5000</v>
      </c>
      <c r="D72" s="9"/>
      <c r="E72" s="10" t="s">
        <v>56</v>
      </c>
      <c r="F72" s="10" t="s">
        <v>264</v>
      </c>
      <c r="G72" s="78">
        <v>5000</v>
      </c>
      <c r="H72" s="78">
        <v>5000</v>
      </c>
      <c r="I72" s="78">
        <v>5000</v>
      </c>
    </row>
    <row r="73" spans="1:9" ht="19.5" x14ac:dyDescent="0.3">
      <c r="A73" s="8">
        <v>12000</v>
      </c>
      <c r="B73" s="8">
        <v>13000</v>
      </c>
      <c r="C73" s="9">
        <v>13000</v>
      </c>
      <c r="D73" s="9"/>
      <c r="E73" s="10" t="s">
        <v>57</v>
      </c>
      <c r="F73" s="10" t="s">
        <v>265</v>
      </c>
      <c r="G73" s="78">
        <v>13000</v>
      </c>
      <c r="H73" s="78">
        <v>13000</v>
      </c>
      <c r="I73" s="78">
        <v>13000</v>
      </c>
    </row>
    <row r="74" spans="1:9" ht="19.5" x14ac:dyDescent="0.3">
      <c r="A74" s="8">
        <v>12000</v>
      </c>
      <c r="B74" s="8">
        <v>13000</v>
      </c>
      <c r="C74" s="9">
        <v>13000</v>
      </c>
      <c r="D74" s="9"/>
      <c r="E74" s="10" t="s">
        <v>58</v>
      </c>
      <c r="F74" s="10" t="s">
        <v>266</v>
      </c>
      <c r="G74" s="78">
        <v>13000</v>
      </c>
      <c r="H74" s="78">
        <v>13000</v>
      </c>
      <c r="I74" s="78">
        <v>13000</v>
      </c>
    </row>
    <row r="75" spans="1:9" ht="19.5" x14ac:dyDescent="0.3">
      <c r="A75" s="8">
        <v>500</v>
      </c>
      <c r="B75" s="8">
        <v>500</v>
      </c>
      <c r="C75" s="9">
        <v>500</v>
      </c>
      <c r="D75" s="9"/>
      <c r="E75" s="10" t="s">
        <v>59</v>
      </c>
      <c r="F75" s="10" t="s">
        <v>267</v>
      </c>
      <c r="G75" s="78">
        <v>500</v>
      </c>
      <c r="H75" s="78">
        <v>500</v>
      </c>
      <c r="I75" s="78">
        <v>500</v>
      </c>
    </row>
    <row r="76" spans="1:9" ht="19.5" x14ac:dyDescent="0.3">
      <c r="A76" s="8">
        <v>35819</v>
      </c>
      <c r="B76" s="8">
        <v>45819</v>
      </c>
      <c r="C76" s="9">
        <v>45819</v>
      </c>
      <c r="D76" s="9">
        <v>45819</v>
      </c>
      <c r="E76" s="10" t="s">
        <v>60</v>
      </c>
      <c r="F76" s="10" t="s">
        <v>268</v>
      </c>
      <c r="G76" s="78">
        <v>500000</v>
      </c>
      <c r="H76" s="78">
        <v>500000</v>
      </c>
      <c r="I76" s="78">
        <v>500000</v>
      </c>
    </row>
    <row r="77" spans="1:9" ht="19.5" x14ac:dyDescent="0.3">
      <c r="A77" s="18">
        <f>SUM(A67:A76)</f>
        <v>103499</v>
      </c>
      <c r="B77" s="18">
        <f t="shared" ref="B77" si="4">SUM(B67:B76)</f>
        <v>117923</v>
      </c>
      <c r="C77" s="18">
        <f>SUM(C67:C76)</f>
        <v>118996</v>
      </c>
      <c r="D77" s="18">
        <f>SUM(D67:D76)</f>
        <v>50919</v>
      </c>
      <c r="E77" s="19" t="s">
        <v>61</v>
      </c>
      <c r="F77" s="24"/>
      <c r="G77" s="79">
        <f>SUM(G67:G76)</f>
        <v>590765</v>
      </c>
      <c r="H77" s="79">
        <f t="shared" ref="H77:I77" si="5">SUM(H67:H76)</f>
        <v>590765</v>
      </c>
      <c r="I77" s="79">
        <f t="shared" si="5"/>
        <v>590765</v>
      </c>
    </row>
    <row r="78" spans="1:9" ht="19.5" x14ac:dyDescent="0.3">
      <c r="A78" s="11"/>
      <c r="B78" s="8"/>
      <c r="C78" s="11"/>
      <c r="D78" s="11"/>
      <c r="E78" s="29" t="s">
        <v>62</v>
      </c>
      <c r="F78" s="10"/>
      <c r="G78" s="78"/>
      <c r="H78" s="11"/>
      <c r="I78" s="11"/>
    </row>
    <row r="79" spans="1:9" ht="19.5" x14ac:dyDescent="0.3">
      <c r="A79" s="8">
        <v>2000</v>
      </c>
      <c r="B79" s="8">
        <v>2000</v>
      </c>
      <c r="C79" s="9">
        <v>4000</v>
      </c>
      <c r="D79" s="9">
        <v>2000</v>
      </c>
      <c r="E79" s="10" t="s">
        <v>63</v>
      </c>
      <c r="F79" s="10" t="s">
        <v>269</v>
      </c>
      <c r="G79" s="78">
        <v>5000</v>
      </c>
      <c r="H79" s="78">
        <v>5000</v>
      </c>
      <c r="I79" s="78">
        <v>5000</v>
      </c>
    </row>
    <row r="80" spans="1:9" ht="19.5" x14ac:dyDescent="0.3">
      <c r="A80" s="8">
        <v>44800</v>
      </c>
      <c r="B80" s="8">
        <v>49000</v>
      </c>
      <c r="C80" s="9">
        <v>40000</v>
      </c>
      <c r="D80" s="9">
        <v>6000</v>
      </c>
      <c r="E80" s="10" t="s">
        <v>64</v>
      </c>
      <c r="F80" s="10" t="s">
        <v>270</v>
      </c>
      <c r="G80" s="78">
        <v>45834</v>
      </c>
      <c r="H80" s="78">
        <v>45834</v>
      </c>
      <c r="I80" s="78">
        <v>45834</v>
      </c>
    </row>
    <row r="81" spans="1:9" ht="19.5" x14ac:dyDescent="0.3">
      <c r="A81" s="8">
        <v>36300</v>
      </c>
      <c r="B81" s="8">
        <v>38700</v>
      </c>
      <c r="C81" s="9">
        <v>32000</v>
      </c>
      <c r="D81" s="9">
        <v>12000</v>
      </c>
      <c r="E81" s="10" t="s">
        <v>27</v>
      </c>
      <c r="F81" s="10" t="s">
        <v>271</v>
      </c>
      <c r="G81" s="78">
        <v>30500</v>
      </c>
      <c r="H81" s="78">
        <v>30500</v>
      </c>
      <c r="I81" s="78">
        <v>30500</v>
      </c>
    </row>
    <row r="82" spans="1:9" ht="19.5" x14ac:dyDescent="0.3">
      <c r="A82" s="8">
        <v>3500</v>
      </c>
      <c r="B82" s="8">
        <v>3500</v>
      </c>
      <c r="C82" s="9">
        <v>4034</v>
      </c>
      <c r="D82" s="9">
        <v>500</v>
      </c>
      <c r="E82" s="10" t="s">
        <v>433</v>
      </c>
      <c r="F82" s="10" t="s">
        <v>272</v>
      </c>
      <c r="G82" s="78">
        <v>4500</v>
      </c>
      <c r="H82" s="78">
        <v>4500</v>
      </c>
      <c r="I82" s="78">
        <v>4500</v>
      </c>
    </row>
    <row r="83" spans="1:9" ht="19.5" x14ac:dyDescent="0.3">
      <c r="A83" s="8">
        <v>200</v>
      </c>
      <c r="B83" s="8">
        <v>200</v>
      </c>
      <c r="C83" s="9">
        <v>400</v>
      </c>
      <c r="D83" s="9"/>
      <c r="E83" s="10" t="s">
        <v>65</v>
      </c>
      <c r="F83" s="10" t="s">
        <v>273</v>
      </c>
      <c r="G83" s="78">
        <v>400</v>
      </c>
      <c r="H83" s="78">
        <v>400</v>
      </c>
      <c r="I83" s="78">
        <v>400</v>
      </c>
    </row>
    <row r="84" spans="1:9" ht="19.5" x14ac:dyDescent="0.3">
      <c r="A84" s="8">
        <v>4000</v>
      </c>
      <c r="B84" s="8">
        <v>4000</v>
      </c>
      <c r="C84" s="9">
        <v>4000</v>
      </c>
      <c r="D84" s="9">
        <v>2000</v>
      </c>
      <c r="E84" s="10" t="s">
        <v>66</v>
      </c>
      <c r="F84" s="10" t="s">
        <v>274</v>
      </c>
      <c r="G84" s="78">
        <v>4500</v>
      </c>
      <c r="H84" s="78">
        <v>4500</v>
      </c>
      <c r="I84" s="78">
        <v>4500</v>
      </c>
    </row>
    <row r="85" spans="1:9" ht="19.5" x14ac:dyDescent="0.3">
      <c r="A85" s="8">
        <v>2000</v>
      </c>
      <c r="B85" s="8">
        <v>2000</v>
      </c>
      <c r="C85" s="9">
        <v>2000</v>
      </c>
      <c r="D85" s="9">
        <v>1000</v>
      </c>
      <c r="E85" s="10" t="s">
        <v>67</v>
      </c>
      <c r="F85" s="10" t="s">
        <v>275</v>
      </c>
      <c r="G85" s="78">
        <v>2000</v>
      </c>
      <c r="H85" s="78">
        <v>2000</v>
      </c>
      <c r="I85" s="78">
        <v>2000</v>
      </c>
    </row>
    <row r="86" spans="1:9" ht="19.5" x14ac:dyDescent="0.3">
      <c r="A86" s="8">
        <v>200</v>
      </c>
      <c r="B86" s="8">
        <v>200</v>
      </c>
      <c r="C86" s="9">
        <v>250</v>
      </c>
      <c r="D86" s="9"/>
      <c r="E86" s="10" t="s">
        <v>34</v>
      </c>
      <c r="F86" s="10" t="s">
        <v>276</v>
      </c>
      <c r="G86" s="78">
        <v>300</v>
      </c>
      <c r="H86" s="78">
        <v>300</v>
      </c>
      <c r="I86" s="78">
        <v>300</v>
      </c>
    </row>
    <row r="87" spans="1:9" ht="19.5" x14ac:dyDescent="0.3">
      <c r="A87" s="8">
        <v>1000</v>
      </c>
      <c r="B87" s="8">
        <v>4300</v>
      </c>
      <c r="C87" s="9">
        <v>4300</v>
      </c>
      <c r="D87" s="9">
        <v>3600</v>
      </c>
      <c r="E87" s="10" t="s">
        <v>68</v>
      </c>
      <c r="F87" s="10" t="s">
        <v>277</v>
      </c>
      <c r="G87" s="78">
        <v>4300</v>
      </c>
      <c r="H87" s="78">
        <v>4300</v>
      </c>
      <c r="I87" s="78">
        <v>4300</v>
      </c>
    </row>
    <row r="88" spans="1:9" ht="19.5" x14ac:dyDescent="0.3">
      <c r="A88" s="8">
        <v>3310</v>
      </c>
      <c r="B88" s="8">
        <v>4681</v>
      </c>
      <c r="C88" s="9">
        <v>4681</v>
      </c>
      <c r="D88" s="9">
        <v>4681</v>
      </c>
      <c r="E88" s="10" t="s">
        <v>69</v>
      </c>
      <c r="F88" s="10" t="s">
        <v>278</v>
      </c>
      <c r="G88" s="78">
        <v>6236</v>
      </c>
      <c r="H88" s="78">
        <v>6236</v>
      </c>
      <c r="I88" s="78">
        <v>6236</v>
      </c>
    </row>
    <row r="89" spans="1:9" ht="19.5" x14ac:dyDescent="0.3">
      <c r="A89" s="8">
        <v>1000</v>
      </c>
      <c r="B89" s="8">
        <v>1000</v>
      </c>
      <c r="C89" s="9">
        <v>1000</v>
      </c>
      <c r="D89" s="9">
        <v>300</v>
      </c>
      <c r="E89" s="10" t="s">
        <v>15</v>
      </c>
      <c r="F89" s="10" t="s">
        <v>279</v>
      </c>
      <c r="G89" s="78">
        <v>1000</v>
      </c>
      <c r="H89" s="78">
        <v>1000</v>
      </c>
      <c r="I89" s="78">
        <v>1000</v>
      </c>
    </row>
    <row r="90" spans="1:9" ht="19.5" x14ac:dyDescent="0.3">
      <c r="A90" s="8">
        <v>200</v>
      </c>
      <c r="B90" s="8">
        <v>200</v>
      </c>
      <c r="C90" s="9">
        <v>200</v>
      </c>
      <c r="D90" s="9">
        <v>200</v>
      </c>
      <c r="E90" s="10" t="s">
        <v>14</v>
      </c>
      <c r="F90" s="10" t="s">
        <v>280</v>
      </c>
      <c r="G90" s="78">
        <v>200</v>
      </c>
      <c r="H90" s="78">
        <v>200</v>
      </c>
      <c r="I90" s="78">
        <v>200</v>
      </c>
    </row>
    <row r="91" spans="1:9" ht="19.5" x14ac:dyDescent="0.3">
      <c r="A91" s="8">
        <v>300</v>
      </c>
      <c r="B91" s="8">
        <v>300</v>
      </c>
      <c r="C91" s="9">
        <v>300</v>
      </c>
      <c r="D91" s="9">
        <v>200</v>
      </c>
      <c r="E91" s="10" t="s">
        <v>40</v>
      </c>
      <c r="F91" s="10" t="s">
        <v>281</v>
      </c>
      <c r="G91" s="78">
        <v>300</v>
      </c>
      <c r="H91" s="78">
        <v>300</v>
      </c>
      <c r="I91" s="78">
        <v>300</v>
      </c>
    </row>
    <row r="92" spans="1:9" ht="19.5" x14ac:dyDescent="0.3">
      <c r="A92" s="8">
        <v>10000</v>
      </c>
      <c r="B92" s="8">
        <v>20000</v>
      </c>
      <c r="C92" s="9">
        <v>10000</v>
      </c>
      <c r="D92" s="9">
        <v>10000</v>
      </c>
      <c r="E92" s="14" t="s">
        <v>70</v>
      </c>
      <c r="F92" s="14" t="s">
        <v>282</v>
      </c>
      <c r="G92" s="78">
        <v>15000</v>
      </c>
      <c r="H92" s="78">
        <v>15000</v>
      </c>
      <c r="I92" s="78">
        <v>15000</v>
      </c>
    </row>
    <row r="93" spans="1:9" ht="19.5" x14ac:dyDescent="0.3">
      <c r="A93" s="18">
        <f>SUM(A79:A91)</f>
        <v>98810</v>
      </c>
      <c r="B93" s="18">
        <f>SUM(B79:B91)</f>
        <v>110081</v>
      </c>
      <c r="C93" s="18">
        <f>SUM(C79:C92)</f>
        <v>107165</v>
      </c>
      <c r="D93" s="18">
        <f>SUM(D79:D92)</f>
        <v>42481</v>
      </c>
      <c r="E93" s="19" t="s">
        <v>71</v>
      </c>
      <c r="F93" s="24"/>
      <c r="G93" s="79">
        <f>SUM(G79:G92)</f>
        <v>120070</v>
      </c>
      <c r="H93" s="79">
        <f t="shared" ref="H93:I93" si="6">SUM(H79:H92)</f>
        <v>120070</v>
      </c>
      <c r="I93" s="79">
        <f t="shared" si="6"/>
        <v>120070</v>
      </c>
    </row>
    <row r="94" spans="1:9" ht="19.5" x14ac:dyDescent="0.3">
      <c r="A94" s="30">
        <f>A93+A95+A77+A65+A58+A92</f>
        <v>904067</v>
      </c>
      <c r="B94" s="30">
        <f>B93+B95+B77+B65+B58+B92</f>
        <v>1027566</v>
      </c>
      <c r="C94" s="30">
        <f>SUM(C93, C77, C65, C58)</f>
        <v>749910</v>
      </c>
      <c r="D94" s="30"/>
      <c r="E94" s="31" t="s">
        <v>422</v>
      </c>
      <c r="F94" s="32"/>
      <c r="G94" s="80">
        <v>2111460</v>
      </c>
      <c r="H94" s="80">
        <v>2111460</v>
      </c>
      <c r="I94" s="80">
        <v>2111460</v>
      </c>
    </row>
    <row r="95" spans="1:9" ht="19.5" x14ac:dyDescent="0.3">
      <c r="A95" s="33">
        <v>142189</v>
      </c>
      <c r="B95" s="33">
        <v>277138</v>
      </c>
      <c r="C95" s="34">
        <v>288536</v>
      </c>
      <c r="D95" s="34"/>
      <c r="E95" s="35" t="s">
        <v>419</v>
      </c>
      <c r="F95" s="36"/>
      <c r="G95" s="81">
        <v>378197</v>
      </c>
      <c r="H95" s="81">
        <v>378197</v>
      </c>
      <c r="I95" s="81">
        <v>378197</v>
      </c>
    </row>
    <row r="96" spans="1:9" ht="19.5" x14ac:dyDescent="0.3">
      <c r="A96" s="38">
        <f>SUM(A26-A94)</f>
        <v>0</v>
      </c>
      <c r="B96" s="38"/>
      <c r="C96" s="39">
        <f>SUM(C95, C94)</f>
        <v>1038446</v>
      </c>
      <c r="D96" s="39"/>
      <c r="E96" s="40" t="s">
        <v>417</v>
      </c>
      <c r="F96" s="32"/>
      <c r="G96" s="47">
        <v>2489657</v>
      </c>
      <c r="H96" s="47">
        <v>2489657</v>
      </c>
      <c r="I96" s="47">
        <v>2489657</v>
      </c>
    </row>
    <row r="97" spans="1:9" ht="39" x14ac:dyDescent="0.3">
      <c r="A97" s="1" t="s">
        <v>423</v>
      </c>
      <c r="B97" s="1" t="s">
        <v>414</v>
      </c>
      <c r="C97" s="1" t="s">
        <v>430</v>
      </c>
      <c r="D97" s="1" t="s">
        <v>428</v>
      </c>
      <c r="E97" s="3" t="s">
        <v>72</v>
      </c>
      <c r="F97" s="1" t="s">
        <v>199</v>
      </c>
      <c r="G97" s="76" t="s">
        <v>424</v>
      </c>
      <c r="H97" s="1" t="s">
        <v>425</v>
      </c>
      <c r="I97" s="1" t="s">
        <v>426</v>
      </c>
    </row>
    <row r="98" spans="1:9" ht="19.5" x14ac:dyDescent="0.3">
      <c r="A98" s="4">
        <v>9031</v>
      </c>
      <c r="B98" s="4">
        <v>146179</v>
      </c>
      <c r="C98" s="6">
        <v>150150</v>
      </c>
      <c r="D98" s="6">
        <v>228683</v>
      </c>
      <c r="E98" s="5" t="s">
        <v>73</v>
      </c>
      <c r="F98" s="36" t="s">
        <v>283</v>
      </c>
      <c r="G98" s="77">
        <v>151145</v>
      </c>
      <c r="H98" s="77">
        <v>151145</v>
      </c>
      <c r="I98" s="77">
        <v>151145</v>
      </c>
    </row>
    <row r="99" spans="1:9" ht="19.5" x14ac:dyDescent="0.3">
      <c r="A99" s="8">
        <v>49500</v>
      </c>
      <c r="B99" s="8">
        <v>52100</v>
      </c>
      <c r="C99" s="9">
        <v>55000</v>
      </c>
      <c r="D99" s="9">
        <v>55000</v>
      </c>
      <c r="E99" s="10" t="s">
        <v>74</v>
      </c>
      <c r="F99" s="10" t="s">
        <v>284</v>
      </c>
      <c r="G99" s="78">
        <v>55000</v>
      </c>
      <c r="H99" s="78">
        <v>55000</v>
      </c>
      <c r="I99" s="78">
        <v>55000</v>
      </c>
    </row>
    <row r="100" spans="1:9" ht="19.5" x14ac:dyDescent="0.3">
      <c r="A100" s="8">
        <v>425</v>
      </c>
      <c r="B100" s="8">
        <v>1800</v>
      </c>
      <c r="C100" s="9">
        <v>1800</v>
      </c>
      <c r="D100" s="9">
        <v>6500</v>
      </c>
      <c r="E100" s="10" t="s">
        <v>11</v>
      </c>
      <c r="F100" s="10" t="s">
        <v>285</v>
      </c>
      <c r="G100" s="78">
        <v>1800</v>
      </c>
      <c r="H100" s="78">
        <v>1800</v>
      </c>
      <c r="I100" s="78">
        <v>1800</v>
      </c>
    </row>
    <row r="101" spans="1:9" ht="19.5" x14ac:dyDescent="0.3">
      <c r="A101" s="8">
        <v>2500</v>
      </c>
      <c r="B101" s="8">
        <v>2500</v>
      </c>
      <c r="C101" s="9">
        <v>2500</v>
      </c>
      <c r="D101" s="9">
        <v>100</v>
      </c>
      <c r="E101" s="10" t="s">
        <v>75</v>
      </c>
      <c r="F101" s="10" t="s">
        <v>286</v>
      </c>
      <c r="G101" s="78">
        <v>2500</v>
      </c>
      <c r="H101" s="78">
        <v>2500</v>
      </c>
      <c r="I101" s="78">
        <v>2500</v>
      </c>
    </row>
    <row r="102" spans="1:9" ht="19.5" x14ac:dyDescent="0.3">
      <c r="A102" s="8">
        <v>490000</v>
      </c>
      <c r="B102" s="8">
        <v>490000</v>
      </c>
      <c r="C102" s="9">
        <v>490000</v>
      </c>
      <c r="D102" s="9"/>
      <c r="E102" s="10" t="s">
        <v>76</v>
      </c>
      <c r="F102" s="10" t="s">
        <v>287</v>
      </c>
      <c r="G102" s="78">
        <v>490000</v>
      </c>
      <c r="H102" s="78">
        <v>490000</v>
      </c>
      <c r="I102" s="78">
        <v>490000</v>
      </c>
    </row>
    <row r="103" spans="1:9" ht="19.5" x14ac:dyDescent="0.3">
      <c r="A103" s="8">
        <v>0</v>
      </c>
      <c r="B103" s="8">
        <v>0</v>
      </c>
      <c r="C103" s="11" t="s">
        <v>198</v>
      </c>
      <c r="D103" s="11"/>
      <c r="E103" s="10" t="s">
        <v>77</v>
      </c>
      <c r="F103" s="10" t="s">
        <v>288</v>
      </c>
      <c r="G103" s="78">
        <v>30000</v>
      </c>
      <c r="H103" s="78">
        <v>30000</v>
      </c>
      <c r="I103" s="78">
        <v>30000</v>
      </c>
    </row>
    <row r="104" spans="1:9" ht="19.5" x14ac:dyDescent="0.3">
      <c r="A104" s="8">
        <v>85068</v>
      </c>
      <c r="B104" s="8">
        <v>0</v>
      </c>
      <c r="C104" s="11" t="s">
        <v>198</v>
      </c>
      <c r="D104" s="11"/>
      <c r="E104" s="10" t="s">
        <v>78</v>
      </c>
      <c r="F104" s="10" t="s">
        <v>289</v>
      </c>
      <c r="G104" s="78"/>
      <c r="H104" s="11"/>
      <c r="I104" s="11"/>
    </row>
    <row r="105" spans="1:9" ht="19.5" x14ac:dyDescent="0.3">
      <c r="A105" s="18">
        <f>SUM(A98:A104)</f>
        <v>636524</v>
      </c>
      <c r="B105" s="18">
        <f t="shared" ref="B105:C105" si="7">SUM(B98:B104)</f>
        <v>692579</v>
      </c>
      <c r="C105" s="18">
        <f t="shared" si="7"/>
        <v>699450</v>
      </c>
      <c r="D105" s="18">
        <f>SUM(D99:D104)</f>
        <v>61600</v>
      </c>
      <c r="E105" s="19" t="s">
        <v>420</v>
      </c>
      <c r="F105" s="10"/>
      <c r="G105" s="79">
        <f t="shared" ref="G105:I105" si="8">SUM(G98:G104)</f>
        <v>730445</v>
      </c>
      <c r="H105" s="79">
        <f t="shared" si="8"/>
        <v>730445</v>
      </c>
      <c r="I105" s="79">
        <f t="shared" si="8"/>
        <v>730445</v>
      </c>
    </row>
    <row r="106" spans="1:9" ht="39" x14ac:dyDescent="0.3">
      <c r="A106" s="1" t="s">
        <v>423</v>
      </c>
      <c r="B106" s="1" t="s">
        <v>414</v>
      </c>
      <c r="C106" s="1" t="s">
        <v>430</v>
      </c>
      <c r="D106" s="1" t="s">
        <v>428</v>
      </c>
      <c r="E106" s="21" t="s">
        <v>79</v>
      </c>
      <c r="F106" s="1" t="s">
        <v>199</v>
      </c>
      <c r="G106" s="76" t="s">
        <v>424</v>
      </c>
      <c r="H106" s="1" t="s">
        <v>425</v>
      </c>
      <c r="I106" s="1" t="s">
        <v>426</v>
      </c>
    </row>
    <row r="107" spans="1:9" ht="19.5" x14ac:dyDescent="0.3">
      <c r="A107" s="42">
        <v>6500</v>
      </c>
      <c r="B107" s="42">
        <v>6670</v>
      </c>
      <c r="C107" s="9">
        <v>6834</v>
      </c>
      <c r="D107" s="9">
        <v>8329</v>
      </c>
      <c r="E107" s="14" t="s">
        <v>196</v>
      </c>
      <c r="F107" s="10" t="s">
        <v>290</v>
      </c>
      <c r="G107" s="78">
        <v>6867</v>
      </c>
      <c r="H107" s="78">
        <v>6867</v>
      </c>
      <c r="I107" s="78">
        <v>6867</v>
      </c>
    </row>
    <row r="108" spans="1:9" ht="19.5" x14ac:dyDescent="0.3">
      <c r="A108" s="8">
        <v>6200</v>
      </c>
      <c r="B108" s="8">
        <v>5234</v>
      </c>
      <c r="C108" s="9">
        <v>5843</v>
      </c>
      <c r="D108" s="9">
        <v>5500</v>
      </c>
      <c r="E108" s="10" t="s">
        <v>197</v>
      </c>
      <c r="F108" s="10" t="s">
        <v>291</v>
      </c>
      <c r="G108" s="78">
        <v>6724</v>
      </c>
      <c r="H108" s="78">
        <v>6724</v>
      </c>
      <c r="I108" s="78">
        <v>6724</v>
      </c>
    </row>
    <row r="109" spans="1:9" ht="19.5" x14ac:dyDescent="0.3">
      <c r="A109" s="8">
        <v>2160</v>
      </c>
      <c r="B109" s="8">
        <v>2850</v>
      </c>
      <c r="C109" s="9">
        <v>2850</v>
      </c>
      <c r="D109" s="9">
        <v>3028</v>
      </c>
      <c r="E109" s="10" t="s">
        <v>435</v>
      </c>
      <c r="F109" s="10" t="s">
        <v>292</v>
      </c>
      <c r="G109" s="78">
        <v>5737</v>
      </c>
      <c r="H109" s="78">
        <v>5737</v>
      </c>
      <c r="I109" s="78">
        <v>5737</v>
      </c>
    </row>
    <row r="110" spans="1:9" ht="19.5" x14ac:dyDescent="0.3">
      <c r="A110" s="8">
        <v>8300</v>
      </c>
      <c r="B110" s="8">
        <v>8315</v>
      </c>
      <c r="C110" s="9">
        <v>8700</v>
      </c>
      <c r="D110" s="9">
        <v>6000</v>
      </c>
      <c r="E110" s="10" t="s">
        <v>27</v>
      </c>
      <c r="F110" s="10" t="s">
        <v>293</v>
      </c>
      <c r="G110" s="78">
        <v>11123</v>
      </c>
      <c r="H110" s="78">
        <v>11123</v>
      </c>
      <c r="I110" s="78">
        <v>11123</v>
      </c>
    </row>
    <row r="111" spans="1:9" ht="19.5" x14ac:dyDescent="0.3">
      <c r="A111" s="8">
        <v>15000</v>
      </c>
      <c r="B111" s="8">
        <v>15000</v>
      </c>
      <c r="C111" s="9">
        <v>15000</v>
      </c>
      <c r="D111" s="9">
        <v>10500</v>
      </c>
      <c r="E111" s="10" t="s">
        <v>80</v>
      </c>
      <c r="F111" s="10" t="s">
        <v>294</v>
      </c>
      <c r="G111" s="78">
        <v>15000</v>
      </c>
      <c r="H111" s="78">
        <v>15000</v>
      </c>
      <c r="I111" s="78">
        <v>15000</v>
      </c>
    </row>
    <row r="112" spans="1:9" ht="19.5" x14ac:dyDescent="0.3">
      <c r="A112" s="8">
        <v>17000</v>
      </c>
      <c r="B112" s="8">
        <v>17500</v>
      </c>
      <c r="C112" s="9">
        <v>17500</v>
      </c>
      <c r="D112" s="9">
        <v>13500</v>
      </c>
      <c r="E112" s="10" t="s">
        <v>81</v>
      </c>
      <c r="F112" s="10" t="s">
        <v>295</v>
      </c>
      <c r="G112" s="78">
        <v>17500</v>
      </c>
      <c r="H112" s="78">
        <v>17500</v>
      </c>
      <c r="I112" s="78">
        <v>17500</v>
      </c>
    </row>
    <row r="113" spans="1:9" ht="19.5" x14ac:dyDescent="0.3">
      <c r="A113" s="8">
        <v>3500</v>
      </c>
      <c r="B113" s="8">
        <v>3500</v>
      </c>
      <c r="C113" s="9">
        <v>3500</v>
      </c>
      <c r="D113" s="9">
        <v>1350</v>
      </c>
      <c r="E113" s="10" t="s">
        <v>82</v>
      </c>
      <c r="F113" s="10" t="s">
        <v>296</v>
      </c>
      <c r="G113" s="78">
        <v>3500</v>
      </c>
      <c r="H113" s="78">
        <v>3500</v>
      </c>
      <c r="I113" s="78">
        <v>3500</v>
      </c>
    </row>
    <row r="114" spans="1:9" ht="19.5" x14ac:dyDescent="0.3">
      <c r="A114" s="8">
        <v>17000</v>
      </c>
      <c r="B114" s="8">
        <v>17000</v>
      </c>
      <c r="C114" s="9">
        <v>17000</v>
      </c>
      <c r="D114" s="9"/>
      <c r="E114" s="14" t="s">
        <v>83</v>
      </c>
      <c r="F114" s="14" t="s">
        <v>297</v>
      </c>
      <c r="G114" s="78">
        <v>17000</v>
      </c>
      <c r="H114" s="78">
        <v>17000</v>
      </c>
      <c r="I114" s="78">
        <v>17000</v>
      </c>
    </row>
    <row r="115" spans="1:9" ht="19.5" x14ac:dyDescent="0.3">
      <c r="A115" s="8">
        <v>25000</v>
      </c>
      <c r="B115" s="8">
        <v>25000</v>
      </c>
      <c r="C115" s="9">
        <v>25000</v>
      </c>
      <c r="D115" s="9"/>
      <c r="E115" s="10" t="s">
        <v>84</v>
      </c>
      <c r="F115" s="10" t="s">
        <v>298</v>
      </c>
      <c r="G115" s="78">
        <v>30000</v>
      </c>
      <c r="H115" s="78">
        <v>30000</v>
      </c>
      <c r="I115" s="78">
        <v>30000</v>
      </c>
    </row>
    <row r="116" spans="1:9" ht="19.5" x14ac:dyDescent="0.3">
      <c r="A116" s="8">
        <v>490000</v>
      </c>
      <c r="B116" s="8">
        <v>490000</v>
      </c>
      <c r="C116" s="9">
        <v>490000</v>
      </c>
      <c r="D116" s="9"/>
      <c r="E116" s="10" t="s">
        <v>85</v>
      </c>
      <c r="F116" s="10" t="s">
        <v>299</v>
      </c>
      <c r="G116" s="78">
        <v>490000</v>
      </c>
      <c r="H116" s="78">
        <v>490000</v>
      </c>
      <c r="I116" s="78">
        <v>490000</v>
      </c>
    </row>
    <row r="117" spans="1:9" ht="19.5" x14ac:dyDescent="0.3">
      <c r="A117" s="8">
        <v>0</v>
      </c>
      <c r="B117" s="8">
        <v>0</v>
      </c>
      <c r="C117" s="11" t="s">
        <v>198</v>
      </c>
      <c r="D117" s="11"/>
      <c r="E117" s="10" t="s">
        <v>86</v>
      </c>
      <c r="F117" s="10" t="s">
        <v>300</v>
      </c>
      <c r="G117" s="85">
        <v>0</v>
      </c>
      <c r="H117" s="85">
        <v>0</v>
      </c>
      <c r="I117" s="85">
        <v>0</v>
      </c>
    </row>
    <row r="118" spans="1:9" ht="19.5" x14ac:dyDescent="0.3">
      <c r="A118" s="8">
        <v>30000</v>
      </c>
      <c r="B118" s="8">
        <v>70000</v>
      </c>
      <c r="C118" s="9">
        <v>50000</v>
      </c>
      <c r="D118" s="9">
        <v>50000</v>
      </c>
      <c r="E118" s="14" t="s">
        <v>70</v>
      </c>
      <c r="F118" s="14" t="s">
        <v>301</v>
      </c>
      <c r="G118" s="78">
        <v>50000</v>
      </c>
      <c r="H118" s="78">
        <v>50000</v>
      </c>
      <c r="I118" s="78">
        <v>50000</v>
      </c>
    </row>
    <row r="119" spans="1:9" ht="19.5" x14ac:dyDescent="0.3">
      <c r="A119" s="18">
        <f ca="1">SUM(A107:A120)</f>
        <v>636524</v>
      </c>
      <c r="B119" s="18">
        <f ca="1">SUM(B107:B120)</f>
        <v>692579</v>
      </c>
      <c r="C119" s="18">
        <f>SUM(C107:C118)</f>
        <v>642227</v>
      </c>
      <c r="D119" s="18">
        <f>SUM(D107:D118)</f>
        <v>98207</v>
      </c>
      <c r="E119" s="19" t="s">
        <v>87</v>
      </c>
      <c r="F119" s="11"/>
      <c r="G119" s="79">
        <f>SUM(G107:G118)</f>
        <v>653451</v>
      </c>
      <c r="H119" s="79">
        <f t="shared" ref="H119:I119" si="9">SUM(H107:H118)</f>
        <v>653451</v>
      </c>
      <c r="I119" s="79">
        <f t="shared" si="9"/>
        <v>653451</v>
      </c>
    </row>
    <row r="120" spans="1:9" ht="19.5" x14ac:dyDescent="0.3">
      <c r="A120" s="33">
        <v>15864</v>
      </c>
      <c r="B120" s="33">
        <v>31510</v>
      </c>
      <c r="C120" s="34">
        <v>57223</v>
      </c>
      <c r="D120" s="34"/>
      <c r="E120" s="35" t="s">
        <v>419</v>
      </c>
      <c r="F120" s="36"/>
      <c r="G120" s="81">
        <v>76994</v>
      </c>
      <c r="H120" s="81">
        <v>76994</v>
      </c>
      <c r="I120" s="81">
        <v>76994</v>
      </c>
    </row>
    <row r="121" spans="1:9" ht="19.5" x14ac:dyDescent="0.3">
      <c r="A121" s="38">
        <f ca="1">SUM(A105-A119)</f>
        <v>0</v>
      </c>
      <c r="B121" s="43"/>
      <c r="C121" s="39">
        <f>SUM(C119, C120)</f>
        <v>699450</v>
      </c>
      <c r="D121" s="39"/>
      <c r="E121" s="40" t="s">
        <v>418</v>
      </c>
      <c r="F121" s="32"/>
      <c r="G121" s="47">
        <v>730445</v>
      </c>
      <c r="H121" s="47">
        <v>730445</v>
      </c>
      <c r="I121" s="47">
        <v>730445</v>
      </c>
    </row>
    <row r="122" spans="1:9" ht="39" x14ac:dyDescent="0.3">
      <c r="A122" s="1" t="s">
        <v>423</v>
      </c>
      <c r="B122" s="1" t="s">
        <v>414</v>
      </c>
      <c r="C122" s="1" t="s">
        <v>430</v>
      </c>
      <c r="D122" s="1" t="s">
        <v>428</v>
      </c>
      <c r="E122" s="3" t="s">
        <v>88</v>
      </c>
      <c r="F122" s="1" t="s">
        <v>199</v>
      </c>
      <c r="G122" s="76" t="s">
        <v>424</v>
      </c>
      <c r="H122" s="1" t="s">
        <v>425</v>
      </c>
      <c r="I122" s="1" t="s">
        <v>426</v>
      </c>
    </row>
    <row r="123" spans="1:9" ht="19.5" x14ac:dyDescent="0.3">
      <c r="A123" s="4">
        <v>24432</v>
      </c>
      <c r="B123" s="4">
        <v>32093</v>
      </c>
      <c r="C123" s="6">
        <v>32506</v>
      </c>
      <c r="D123" s="6">
        <v>35594</v>
      </c>
      <c r="E123" s="5" t="s">
        <v>89</v>
      </c>
      <c r="F123" s="36" t="s">
        <v>302</v>
      </c>
      <c r="G123" s="77">
        <v>40833</v>
      </c>
      <c r="H123" s="77">
        <v>40833</v>
      </c>
      <c r="I123" s="77">
        <v>40833</v>
      </c>
    </row>
    <row r="124" spans="1:9" ht="19.5" x14ac:dyDescent="0.3">
      <c r="A124" s="8">
        <v>11500</v>
      </c>
      <c r="B124" s="8">
        <v>12300</v>
      </c>
      <c r="C124" s="9">
        <v>10645</v>
      </c>
      <c r="D124" s="9">
        <v>2800</v>
      </c>
      <c r="E124" s="10" t="s">
        <v>90</v>
      </c>
      <c r="F124" s="10" t="s">
        <v>303</v>
      </c>
      <c r="G124" s="78">
        <v>8500</v>
      </c>
      <c r="H124" s="78">
        <v>8500</v>
      </c>
      <c r="I124" s="78">
        <v>8500</v>
      </c>
    </row>
    <row r="125" spans="1:9" ht="19.5" x14ac:dyDescent="0.3">
      <c r="A125" s="8">
        <v>215</v>
      </c>
      <c r="B125" s="8">
        <v>800</v>
      </c>
      <c r="C125" s="9">
        <v>800</v>
      </c>
      <c r="D125" s="9">
        <v>3100</v>
      </c>
      <c r="E125" s="10" t="s">
        <v>11</v>
      </c>
      <c r="F125" s="10" t="s">
        <v>304</v>
      </c>
      <c r="G125" s="78">
        <v>3100</v>
      </c>
      <c r="H125" s="78">
        <v>3100</v>
      </c>
      <c r="I125" s="78">
        <v>3100</v>
      </c>
    </row>
    <row r="126" spans="1:9" ht="19.5" x14ac:dyDescent="0.3">
      <c r="A126" s="8"/>
      <c r="B126" s="8"/>
      <c r="C126" s="11"/>
      <c r="D126" s="11"/>
      <c r="E126" s="10" t="s">
        <v>91</v>
      </c>
      <c r="F126" s="10" t="s">
        <v>305</v>
      </c>
      <c r="G126" s="78">
        <v>0</v>
      </c>
      <c r="H126" s="78">
        <v>0</v>
      </c>
      <c r="I126" s="78">
        <v>0</v>
      </c>
    </row>
    <row r="127" spans="1:9" ht="19.5" x14ac:dyDescent="0.3">
      <c r="A127" s="18">
        <f t="shared" ref="A127" si="10">SUM(A123:A126)</f>
        <v>36147</v>
      </c>
      <c r="B127" s="18">
        <f t="shared" ref="B127" si="11">SUM(B122:B126)</f>
        <v>45193</v>
      </c>
      <c r="C127" s="18">
        <f>SUM(C123:C126)</f>
        <v>43951</v>
      </c>
      <c r="D127" s="18">
        <f>SUM(D124:D126)</f>
        <v>5900</v>
      </c>
      <c r="E127" s="19" t="s">
        <v>92</v>
      </c>
      <c r="F127" s="10"/>
      <c r="G127" s="79">
        <f>SUM(G123:G126)</f>
        <v>52433</v>
      </c>
      <c r="H127" s="79">
        <f t="shared" ref="H127:I127" si="12">SUM(H123:H126)</f>
        <v>52433</v>
      </c>
      <c r="I127" s="79">
        <f t="shared" si="12"/>
        <v>52433</v>
      </c>
    </row>
    <row r="128" spans="1:9" ht="39" x14ac:dyDescent="0.3">
      <c r="A128" s="1" t="s">
        <v>423</v>
      </c>
      <c r="B128" s="1" t="s">
        <v>414</v>
      </c>
      <c r="C128" s="1" t="s">
        <v>430</v>
      </c>
      <c r="D128" s="1" t="s">
        <v>428</v>
      </c>
      <c r="E128" s="21" t="s">
        <v>93</v>
      </c>
      <c r="F128" s="44" t="s">
        <v>199</v>
      </c>
      <c r="G128" s="76" t="s">
        <v>424</v>
      </c>
      <c r="H128" s="1" t="s">
        <v>425</v>
      </c>
      <c r="I128" s="1" t="s">
        <v>426</v>
      </c>
    </row>
    <row r="129" spans="1:9" ht="19.5" x14ac:dyDescent="0.3">
      <c r="A129" s="8">
        <v>3755</v>
      </c>
      <c r="B129" s="8">
        <v>3500</v>
      </c>
      <c r="C129" s="9">
        <v>3500</v>
      </c>
      <c r="D129" s="9"/>
      <c r="E129" s="10" t="s">
        <v>94</v>
      </c>
      <c r="F129" s="10" t="s">
        <v>306</v>
      </c>
      <c r="G129" s="78">
        <v>6500</v>
      </c>
      <c r="H129" s="78">
        <v>6500</v>
      </c>
      <c r="I129" s="78">
        <v>6500</v>
      </c>
    </row>
    <row r="130" spans="1:9" ht="19.5" x14ac:dyDescent="0.3">
      <c r="A130" s="8">
        <v>0</v>
      </c>
      <c r="B130" s="8">
        <v>3325</v>
      </c>
      <c r="C130" s="9">
        <v>3325</v>
      </c>
      <c r="D130" s="9">
        <v>1346</v>
      </c>
      <c r="E130" s="10" t="s">
        <v>95</v>
      </c>
      <c r="F130" s="10" t="s">
        <v>307</v>
      </c>
      <c r="G130" s="78">
        <v>6500</v>
      </c>
      <c r="H130" s="78">
        <v>6500</v>
      </c>
      <c r="I130" s="78">
        <v>6500</v>
      </c>
    </row>
    <row r="131" spans="1:9" ht="19.5" x14ac:dyDescent="0.3">
      <c r="A131" s="8">
        <v>10000</v>
      </c>
      <c r="B131" s="8">
        <v>10000</v>
      </c>
      <c r="C131" s="9">
        <v>10000</v>
      </c>
      <c r="D131" s="9"/>
      <c r="E131" s="14" t="s">
        <v>96</v>
      </c>
      <c r="F131" s="14" t="s">
        <v>308</v>
      </c>
      <c r="G131" s="78">
        <v>10000</v>
      </c>
      <c r="H131" s="78">
        <v>10000</v>
      </c>
      <c r="I131" s="78">
        <v>10000</v>
      </c>
    </row>
    <row r="132" spans="1:9" ht="19.5" x14ac:dyDescent="0.3">
      <c r="A132" s="8">
        <v>0</v>
      </c>
      <c r="B132" s="8">
        <v>10000</v>
      </c>
      <c r="C132" s="9">
        <v>10000</v>
      </c>
      <c r="D132" s="9"/>
      <c r="E132" s="14" t="s">
        <v>70</v>
      </c>
      <c r="F132" s="14" t="s">
        <v>309</v>
      </c>
      <c r="G132" s="78">
        <v>5000</v>
      </c>
      <c r="H132" s="78">
        <v>5000</v>
      </c>
      <c r="I132" s="78">
        <v>5000</v>
      </c>
    </row>
    <row r="133" spans="1:9" ht="19.5" x14ac:dyDescent="0.3">
      <c r="A133" s="8"/>
      <c r="B133" s="8"/>
      <c r="C133" s="11"/>
      <c r="D133" s="11"/>
      <c r="E133" s="10" t="s">
        <v>97</v>
      </c>
      <c r="F133" s="10" t="s">
        <v>310</v>
      </c>
      <c r="G133" s="78"/>
      <c r="H133" s="11"/>
      <c r="I133" s="11"/>
    </row>
    <row r="134" spans="1:9" ht="19.5" x14ac:dyDescent="0.3">
      <c r="A134" s="18">
        <f ca="1">SUM(A129:A135)</f>
        <v>36147</v>
      </c>
      <c r="B134" s="18">
        <f ca="1">SUM(B129:B135)</f>
        <v>45193</v>
      </c>
      <c r="C134" s="18">
        <f>SUM(C128:C133)</f>
        <v>26825</v>
      </c>
      <c r="D134" s="18">
        <f>SUM(D129:D133)</f>
        <v>1346</v>
      </c>
      <c r="E134" s="19" t="s">
        <v>98</v>
      </c>
      <c r="F134" s="10"/>
      <c r="G134" s="79">
        <f>SUM(G128:G133)</f>
        <v>28000</v>
      </c>
      <c r="H134" s="79">
        <f t="shared" ref="H134:I134" si="13">SUM(H128:H133)</f>
        <v>28000</v>
      </c>
      <c r="I134" s="79">
        <f t="shared" si="13"/>
        <v>28000</v>
      </c>
    </row>
    <row r="135" spans="1:9" ht="19.5" x14ac:dyDescent="0.3">
      <c r="A135" s="45">
        <v>22392</v>
      </c>
      <c r="B135" s="45">
        <v>18368</v>
      </c>
      <c r="C135" s="34">
        <v>17126</v>
      </c>
      <c r="D135" s="34"/>
      <c r="E135" s="35" t="s">
        <v>419</v>
      </c>
      <c r="F135" s="46"/>
      <c r="G135" s="81">
        <v>24433</v>
      </c>
      <c r="H135" s="81">
        <v>24433</v>
      </c>
      <c r="I135" s="81">
        <v>24433</v>
      </c>
    </row>
    <row r="136" spans="1:9" ht="19.5" x14ac:dyDescent="0.3">
      <c r="A136" s="47">
        <f ca="1">SUM(A127-A134)</f>
        <v>0</v>
      </c>
      <c r="B136" s="47"/>
      <c r="C136" s="39">
        <f>SUM(C135,C134)</f>
        <v>43951</v>
      </c>
      <c r="D136" s="39"/>
      <c r="E136" s="48" t="s">
        <v>99</v>
      </c>
      <c r="F136" s="46"/>
      <c r="G136" s="47">
        <v>52433</v>
      </c>
      <c r="H136" s="47">
        <v>52433</v>
      </c>
      <c r="I136" s="47">
        <v>52433</v>
      </c>
    </row>
    <row r="137" spans="1:9" ht="39" x14ac:dyDescent="0.3">
      <c r="A137" s="1" t="s">
        <v>423</v>
      </c>
      <c r="B137" s="1" t="s">
        <v>414</v>
      </c>
      <c r="C137" s="1" t="s">
        <v>430</v>
      </c>
      <c r="D137" s="1" t="s">
        <v>428</v>
      </c>
      <c r="E137" s="3" t="s">
        <v>101</v>
      </c>
      <c r="F137" s="49" t="s">
        <v>199</v>
      </c>
      <c r="G137" s="76" t="s">
        <v>424</v>
      </c>
      <c r="H137" s="1" t="s">
        <v>425</v>
      </c>
      <c r="I137" s="1" t="s">
        <v>426</v>
      </c>
    </row>
    <row r="138" spans="1:9" ht="19.5" x14ac:dyDescent="0.3">
      <c r="A138" s="4">
        <v>21466</v>
      </c>
      <c r="B138" s="4">
        <v>28134</v>
      </c>
      <c r="C138" s="6">
        <v>28295</v>
      </c>
      <c r="D138" s="6">
        <v>29025</v>
      </c>
      <c r="E138" s="5" t="s">
        <v>436</v>
      </c>
      <c r="F138" s="36" t="s">
        <v>311</v>
      </c>
      <c r="G138" s="77">
        <v>31034</v>
      </c>
      <c r="H138" s="77">
        <v>31034</v>
      </c>
      <c r="I138" s="77">
        <v>31034</v>
      </c>
    </row>
    <row r="139" spans="1:9" ht="19.5" x14ac:dyDescent="0.3">
      <c r="A139" s="8">
        <v>100</v>
      </c>
      <c r="B139" s="8">
        <v>400</v>
      </c>
      <c r="C139" s="11">
        <v>400</v>
      </c>
      <c r="D139" s="11">
        <v>1500</v>
      </c>
      <c r="E139" s="10" t="s">
        <v>11</v>
      </c>
      <c r="F139" s="36" t="s">
        <v>312</v>
      </c>
      <c r="G139" s="78">
        <v>1500</v>
      </c>
      <c r="H139" s="78">
        <v>1500</v>
      </c>
      <c r="I139" s="78">
        <v>1500</v>
      </c>
    </row>
    <row r="140" spans="1:9" ht="19.5" x14ac:dyDescent="0.3">
      <c r="A140" s="8">
        <v>0</v>
      </c>
      <c r="B140" s="8">
        <v>0</v>
      </c>
      <c r="C140" s="9">
        <v>50000</v>
      </c>
      <c r="D140" s="9"/>
      <c r="E140" s="10" t="s">
        <v>76</v>
      </c>
      <c r="F140" s="36" t="s">
        <v>313</v>
      </c>
      <c r="G140" s="78">
        <v>50000</v>
      </c>
      <c r="H140" s="78">
        <v>50000</v>
      </c>
      <c r="I140" s="78">
        <v>50000</v>
      </c>
    </row>
    <row r="141" spans="1:9" ht="19.5" x14ac:dyDescent="0.3">
      <c r="A141" s="8">
        <v>15000</v>
      </c>
      <c r="B141" s="8">
        <v>15000</v>
      </c>
      <c r="C141" s="9">
        <v>20000</v>
      </c>
      <c r="D141" s="9"/>
      <c r="E141" s="10" t="s">
        <v>102</v>
      </c>
      <c r="F141" s="36" t="s">
        <v>314</v>
      </c>
      <c r="G141" s="78">
        <v>25000</v>
      </c>
      <c r="H141" s="78">
        <v>25000</v>
      </c>
      <c r="I141" s="78">
        <v>25000</v>
      </c>
    </row>
    <row r="142" spans="1:9" ht="19.5" x14ac:dyDescent="0.3">
      <c r="A142" s="18">
        <f t="shared" ref="A142" si="14">SUM(A138:A141)</f>
        <v>36566</v>
      </c>
      <c r="B142" s="18">
        <f t="shared" ref="B142" si="15">SUM(B137:B141)</f>
        <v>43534</v>
      </c>
      <c r="C142" s="18">
        <f>SUM(C137:C141)</f>
        <v>98695</v>
      </c>
      <c r="D142" s="18">
        <f>SUM(D139:D141)</f>
        <v>1500</v>
      </c>
      <c r="E142" s="19" t="s">
        <v>103</v>
      </c>
      <c r="F142" s="36"/>
      <c r="G142" s="79">
        <f>SUM(G137:G141)</f>
        <v>107534</v>
      </c>
      <c r="H142" s="79">
        <f t="shared" ref="H142:I142" si="16">SUM(H137:H141)</f>
        <v>107534</v>
      </c>
      <c r="I142" s="79">
        <f t="shared" si="16"/>
        <v>107534</v>
      </c>
    </row>
    <row r="143" spans="1:9" ht="39" x14ac:dyDescent="0.3">
      <c r="A143" s="1" t="s">
        <v>423</v>
      </c>
      <c r="B143" s="1" t="s">
        <v>414</v>
      </c>
      <c r="C143" s="1" t="s">
        <v>430</v>
      </c>
      <c r="D143" s="1" t="s">
        <v>428</v>
      </c>
      <c r="E143" s="3" t="s">
        <v>104</v>
      </c>
      <c r="F143" s="49" t="s">
        <v>199</v>
      </c>
      <c r="G143" s="76" t="s">
        <v>424</v>
      </c>
      <c r="H143" s="1" t="s">
        <v>425</v>
      </c>
      <c r="I143" s="1" t="s">
        <v>426</v>
      </c>
    </row>
    <row r="144" spans="1:9" ht="19.5" x14ac:dyDescent="0.3">
      <c r="A144" s="8">
        <v>15000</v>
      </c>
      <c r="B144" s="8">
        <v>20000</v>
      </c>
      <c r="C144" s="9">
        <v>20000</v>
      </c>
      <c r="D144" s="9"/>
      <c r="E144" s="14" t="s">
        <v>436</v>
      </c>
      <c r="F144" s="36" t="s">
        <v>315</v>
      </c>
      <c r="G144" s="78">
        <v>30000</v>
      </c>
      <c r="H144" s="78">
        <v>30000</v>
      </c>
      <c r="I144" s="78">
        <v>30000</v>
      </c>
    </row>
    <row r="145" spans="1:9" ht="19.5" x14ac:dyDescent="0.3">
      <c r="A145" s="8">
        <v>0</v>
      </c>
      <c r="B145" s="8">
        <v>0</v>
      </c>
      <c r="C145" s="9">
        <v>50000</v>
      </c>
      <c r="D145" s="9"/>
      <c r="E145" s="10" t="s">
        <v>76</v>
      </c>
      <c r="F145" s="36" t="s">
        <v>316</v>
      </c>
      <c r="G145" s="78">
        <v>50000</v>
      </c>
      <c r="H145" s="78">
        <v>50000</v>
      </c>
      <c r="I145" s="78">
        <v>50000</v>
      </c>
    </row>
    <row r="146" spans="1:9" ht="19.5" x14ac:dyDescent="0.3">
      <c r="A146" s="8"/>
      <c r="B146" s="8"/>
      <c r="C146" s="11"/>
      <c r="D146" s="11"/>
      <c r="E146" s="10" t="s">
        <v>105</v>
      </c>
      <c r="F146" s="36" t="s">
        <v>317</v>
      </c>
      <c r="G146" s="78"/>
      <c r="H146" s="11"/>
      <c r="I146" s="11"/>
    </row>
    <row r="147" spans="1:9" ht="19.5" x14ac:dyDescent="0.3">
      <c r="A147" s="8">
        <v>15000</v>
      </c>
      <c r="B147" s="8">
        <v>15000</v>
      </c>
      <c r="C147" s="9">
        <v>10000</v>
      </c>
      <c r="D147" s="9"/>
      <c r="E147" s="10" t="s">
        <v>70</v>
      </c>
      <c r="F147" s="36" t="s">
        <v>318</v>
      </c>
      <c r="G147" s="78">
        <v>10000</v>
      </c>
      <c r="H147" s="78">
        <v>10000</v>
      </c>
      <c r="I147" s="78">
        <v>10000</v>
      </c>
    </row>
    <row r="148" spans="1:9" ht="19.5" x14ac:dyDescent="0.3">
      <c r="A148" s="18">
        <f ca="1">SUM(A144:A149)</f>
        <v>36566</v>
      </c>
      <c r="B148" s="18">
        <f ca="1">SUM(B143:B149)</f>
        <v>43534</v>
      </c>
      <c r="C148" s="18">
        <f>SUM(C143:C147)</f>
        <v>80000</v>
      </c>
      <c r="D148" s="18">
        <f>SUM(D144:D147)</f>
        <v>0</v>
      </c>
      <c r="E148" s="19" t="s">
        <v>106</v>
      </c>
      <c r="F148" s="36"/>
      <c r="G148" s="79">
        <f>SUM(G143:G147)</f>
        <v>90000</v>
      </c>
      <c r="H148" s="79">
        <f t="shared" ref="H148:I148" si="17">SUM(H143:H147)</f>
        <v>90000</v>
      </c>
      <c r="I148" s="79">
        <f t="shared" si="17"/>
        <v>90000</v>
      </c>
    </row>
    <row r="149" spans="1:9" ht="19.5" x14ac:dyDescent="0.3">
      <c r="A149" s="33">
        <v>6566</v>
      </c>
      <c r="B149" s="33">
        <v>8534</v>
      </c>
      <c r="C149" s="34">
        <v>18695</v>
      </c>
      <c r="D149" s="34"/>
      <c r="E149" s="35" t="s">
        <v>419</v>
      </c>
      <c r="F149" s="36"/>
      <c r="G149" s="81">
        <v>17534</v>
      </c>
      <c r="H149" s="81">
        <v>17534</v>
      </c>
      <c r="I149" s="81">
        <v>17534</v>
      </c>
    </row>
    <row r="150" spans="1:9" ht="19.5" x14ac:dyDescent="0.3">
      <c r="A150" s="38">
        <f ca="1">SUM(A142-A148)</f>
        <v>0</v>
      </c>
      <c r="B150" s="38"/>
      <c r="C150" s="39">
        <f>SUM(C149, C148)</f>
        <v>98695</v>
      </c>
      <c r="D150" s="39"/>
      <c r="E150" s="48" t="s">
        <v>107</v>
      </c>
      <c r="F150" s="46"/>
      <c r="G150" s="47">
        <v>107534</v>
      </c>
      <c r="H150" s="47">
        <v>107534</v>
      </c>
      <c r="I150" s="47">
        <v>107534</v>
      </c>
    </row>
    <row r="151" spans="1:9" ht="39" x14ac:dyDescent="0.3">
      <c r="A151" s="1" t="s">
        <v>423</v>
      </c>
      <c r="B151" s="1" t="s">
        <v>414</v>
      </c>
      <c r="C151" s="1" t="s">
        <v>430</v>
      </c>
      <c r="D151" s="1" t="s">
        <v>428</v>
      </c>
      <c r="E151" s="3" t="s">
        <v>108</v>
      </c>
      <c r="F151" s="49" t="s">
        <v>199</v>
      </c>
      <c r="G151" s="76" t="s">
        <v>424</v>
      </c>
      <c r="H151" s="1" t="s">
        <v>425</v>
      </c>
      <c r="I151" s="1" t="s">
        <v>426</v>
      </c>
    </row>
    <row r="152" spans="1:9" ht="19.5" x14ac:dyDescent="0.3">
      <c r="A152" s="4">
        <v>120195</v>
      </c>
      <c r="B152" s="4">
        <v>112481</v>
      </c>
      <c r="C152" s="6">
        <v>136092</v>
      </c>
      <c r="D152" s="6">
        <v>171881</v>
      </c>
      <c r="E152" s="5" t="s">
        <v>109</v>
      </c>
      <c r="F152" s="36" t="s">
        <v>319</v>
      </c>
      <c r="G152" s="77">
        <v>212414</v>
      </c>
      <c r="H152" s="77">
        <v>212414</v>
      </c>
      <c r="I152" s="77">
        <v>212414</v>
      </c>
    </row>
    <row r="153" spans="1:9" ht="19.5" x14ac:dyDescent="0.3">
      <c r="A153" s="8">
        <v>140000</v>
      </c>
      <c r="B153" s="8">
        <v>150000</v>
      </c>
      <c r="C153" s="9">
        <v>165000</v>
      </c>
      <c r="D153" s="9">
        <v>165000</v>
      </c>
      <c r="E153" s="10" t="s">
        <v>110</v>
      </c>
      <c r="F153" s="36" t="s">
        <v>320</v>
      </c>
      <c r="G153" s="78">
        <v>170000</v>
      </c>
      <c r="H153" s="78">
        <v>170000</v>
      </c>
      <c r="I153" s="78">
        <v>170000</v>
      </c>
    </row>
    <row r="154" spans="1:9" ht="19.5" x14ac:dyDescent="0.3">
      <c r="A154" s="8">
        <v>750</v>
      </c>
      <c r="B154" s="8">
        <v>750</v>
      </c>
      <c r="C154" s="11">
        <v>750</v>
      </c>
      <c r="D154" s="11"/>
      <c r="E154" s="10" t="s">
        <v>111</v>
      </c>
      <c r="F154" s="36" t="s">
        <v>321</v>
      </c>
      <c r="G154" s="78">
        <v>750</v>
      </c>
      <c r="H154" s="78">
        <v>750</v>
      </c>
      <c r="I154" s="78">
        <v>750</v>
      </c>
    </row>
    <row r="155" spans="1:9" ht="19.5" x14ac:dyDescent="0.3">
      <c r="A155" s="8">
        <v>675</v>
      </c>
      <c r="B155" s="8">
        <v>5000</v>
      </c>
      <c r="C155" s="9">
        <v>4000</v>
      </c>
      <c r="D155" s="9">
        <v>10000</v>
      </c>
      <c r="E155" s="10" t="s">
        <v>11</v>
      </c>
      <c r="F155" s="36" t="s">
        <v>322</v>
      </c>
      <c r="G155" s="78">
        <v>9500</v>
      </c>
      <c r="H155" s="78">
        <v>9500</v>
      </c>
      <c r="I155" s="78">
        <v>9500</v>
      </c>
    </row>
    <row r="156" spans="1:9" ht="19.5" x14ac:dyDescent="0.3">
      <c r="A156" s="8">
        <v>595000</v>
      </c>
      <c r="B156" s="8">
        <v>595000</v>
      </c>
      <c r="C156" s="9">
        <v>595000</v>
      </c>
      <c r="D156" s="9"/>
      <c r="E156" s="10" t="s">
        <v>76</v>
      </c>
      <c r="F156" s="36" t="s">
        <v>323</v>
      </c>
      <c r="G156" s="78">
        <v>8635000</v>
      </c>
      <c r="H156" s="78">
        <v>8635000</v>
      </c>
      <c r="I156" s="78">
        <v>8635000</v>
      </c>
    </row>
    <row r="157" spans="1:9" ht="19.5" x14ac:dyDescent="0.3">
      <c r="A157" s="8"/>
      <c r="B157" s="8"/>
      <c r="C157" s="11"/>
      <c r="D157" s="11"/>
      <c r="E157" s="10" t="s">
        <v>112</v>
      </c>
      <c r="F157" s="36" t="s">
        <v>324</v>
      </c>
      <c r="G157" s="78"/>
      <c r="H157" s="11"/>
      <c r="I157" s="11"/>
    </row>
    <row r="158" spans="1:9" ht="19.5" x14ac:dyDescent="0.3">
      <c r="A158" s="18">
        <f>SUM(A152:A157)</f>
        <v>856620</v>
      </c>
      <c r="B158" s="18">
        <f t="shared" ref="B158" si="18">SUM(B152:B157)</f>
        <v>863231</v>
      </c>
      <c r="C158" s="18">
        <f t="shared" ref="C158" si="19">SUM(C151:C157)</f>
        <v>900842</v>
      </c>
      <c r="D158" s="18">
        <f>SUM(D153:D157)</f>
        <v>175000</v>
      </c>
      <c r="E158" s="19" t="s">
        <v>113</v>
      </c>
      <c r="F158" s="36"/>
      <c r="G158" s="79">
        <f t="shared" ref="G158" si="20">SUM(G151:G157)</f>
        <v>9027664</v>
      </c>
      <c r="H158" s="20"/>
      <c r="I158" s="20"/>
    </row>
    <row r="159" spans="1:9" ht="39" x14ac:dyDescent="0.3">
      <c r="A159" s="1" t="s">
        <v>423</v>
      </c>
      <c r="B159" s="1" t="s">
        <v>414</v>
      </c>
      <c r="C159" s="1" t="s">
        <v>430</v>
      </c>
      <c r="D159" s="1" t="s">
        <v>428</v>
      </c>
      <c r="E159" s="3" t="s">
        <v>114</v>
      </c>
      <c r="F159" s="49" t="s">
        <v>199</v>
      </c>
      <c r="G159" s="76" t="s">
        <v>424</v>
      </c>
      <c r="H159" s="1" t="s">
        <v>425</v>
      </c>
      <c r="I159" s="1" t="s">
        <v>426</v>
      </c>
    </row>
    <row r="160" spans="1:9" ht="19.5" x14ac:dyDescent="0.3">
      <c r="A160" s="8">
        <v>12650</v>
      </c>
      <c r="B160" s="8">
        <v>13200</v>
      </c>
      <c r="C160" s="9">
        <v>13667</v>
      </c>
      <c r="D160" s="9">
        <v>15000</v>
      </c>
      <c r="E160" s="10" t="s">
        <v>196</v>
      </c>
      <c r="F160" s="36" t="s">
        <v>325</v>
      </c>
      <c r="G160" s="78">
        <v>13733</v>
      </c>
      <c r="H160" s="78">
        <v>13733</v>
      </c>
      <c r="I160" s="78">
        <v>13733</v>
      </c>
    </row>
    <row r="161" spans="1:9" ht="19.5" x14ac:dyDescent="0.3">
      <c r="A161" s="8">
        <v>35600</v>
      </c>
      <c r="B161" s="8">
        <v>30500</v>
      </c>
      <c r="C161" s="9">
        <v>35056</v>
      </c>
      <c r="D161" s="9">
        <v>33160</v>
      </c>
      <c r="E161" s="10" t="s">
        <v>197</v>
      </c>
      <c r="F161" s="36" t="s">
        <v>326</v>
      </c>
      <c r="G161" s="78">
        <v>40348</v>
      </c>
      <c r="H161" s="78">
        <v>40348</v>
      </c>
      <c r="I161" s="78">
        <v>40348</v>
      </c>
    </row>
    <row r="162" spans="1:9" ht="19.5" x14ac:dyDescent="0.3">
      <c r="A162" s="8">
        <v>6480</v>
      </c>
      <c r="B162" s="8">
        <v>8550</v>
      </c>
      <c r="C162" s="9">
        <v>8550</v>
      </c>
      <c r="D162" s="9">
        <v>5860</v>
      </c>
      <c r="E162" s="10" t="s">
        <v>435</v>
      </c>
      <c r="F162" s="36" t="s">
        <v>327</v>
      </c>
      <c r="G162" s="78">
        <v>17194</v>
      </c>
      <c r="H162" s="78">
        <v>17194</v>
      </c>
      <c r="I162" s="78">
        <v>17194</v>
      </c>
    </row>
    <row r="163" spans="1:9" ht="19.5" x14ac:dyDescent="0.3">
      <c r="A163" s="8">
        <v>8090</v>
      </c>
      <c r="B163" s="8">
        <v>9600</v>
      </c>
      <c r="C163" s="9">
        <v>8012</v>
      </c>
      <c r="D163" s="9"/>
      <c r="E163" s="10" t="s">
        <v>25</v>
      </c>
      <c r="F163" s="36" t="s">
        <v>328</v>
      </c>
      <c r="G163" s="78">
        <v>9092</v>
      </c>
      <c r="H163" s="78">
        <v>9092</v>
      </c>
      <c r="I163" s="78">
        <v>9092</v>
      </c>
    </row>
    <row r="164" spans="1:9" ht="19.5" x14ac:dyDescent="0.3">
      <c r="A164" s="8">
        <v>5400</v>
      </c>
      <c r="B164" s="8">
        <v>5400</v>
      </c>
      <c r="C164" s="9">
        <v>17100</v>
      </c>
      <c r="D164" s="9">
        <v>17100</v>
      </c>
      <c r="E164" s="10" t="s">
        <v>26</v>
      </c>
      <c r="F164" s="36" t="s">
        <v>329</v>
      </c>
      <c r="G164" s="78">
        <v>17486</v>
      </c>
      <c r="H164" s="78">
        <v>17486</v>
      </c>
      <c r="I164" s="78">
        <v>17486</v>
      </c>
    </row>
    <row r="165" spans="1:9" ht="19.5" x14ac:dyDescent="0.3">
      <c r="A165" s="8">
        <v>43000</v>
      </c>
      <c r="B165" s="8">
        <v>42350</v>
      </c>
      <c r="C165" s="9">
        <v>52000</v>
      </c>
      <c r="D165" s="9">
        <v>20000</v>
      </c>
      <c r="E165" s="10" t="s">
        <v>27</v>
      </c>
      <c r="F165" s="36" t="s">
        <v>330</v>
      </c>
      <c r="G165" s="78">
        <v>56528</v>
      </c>
      <c r="H165" s="78">
        <v>56528</v>
      </c>
      <c r="I165" s="78">
        <v>56528</v>
      </c>
    </row>
    <row r="166" spans="1:9" ht="19.5" x14ac:dyDescent="0.3">
      <c r="A166" s="8">
        <v>31200</v>
      </c>
      <c r="B166" s="8">
        <v>31400</v>
      </c>
      <c r="C166" s="9">
        <v>33000</v>
      </c>
      <c r="D166" s="9">
        <v>8000</v>
      </c>
      <c r="E166" s="10" t="s">
        <v>433</v>
      </c>
      <c r="F166" s="36" t="s">
        <v>331</v>
      </c>
      <c r="G166" s="78">
        <v>26000</v>
      </c>
      <c r="H166" s="78">
        <v>26000</v>
      </c>
      <c r="I166" s="78">
        <v>26000</v>
      </c>
    </row>
    <row r="167" spans="1:9" ht="19.5" x14ac:dyDescent="0.3">
      <c r="A167" s="8">
        <v>2500</v>
      </c>
      <c r="B167" s="8">
        <v>3000</v>
      </c>
      <c r="C167" s="9">
        <v>3000</v>
      </c>
      <c r="D167" s="9">
        <v>-1500</v>
      </c>
      <c r="E167" s="10" t="s">
        <v>115</v>
      </c>
      <c r="F167" s="36" t="s">
        <v>332</v>
      </c>
      <c r="G167" s="78">
        <v>7000</v>
      </c>
      <c r="H167" s="78">
        <v>7000</v>
      </c>
      <c r="I167" s="78">
        <v>7000</v>
      </c>
    </row>
    <row r="168" spans="1:9" ht="19.5" x14ac:dyDescent="0.3">
      <c r="A168" s="8">
        <v>20000</v>
      </c>
      <c r="B168" s="8">
        <v>21000</v>
      </c>
      <c r="C168" s="9">
        <v>21000</v>
      </c>
      <c r="D168" s="9">
        <v>17000</v>
      </c>
      <c r="E168" s="10" t="s">
        <v>116</v>
      </c>
      <c r="F168" s="36" t="s">
        <v>333</v>
      </c>
      <c r="G168" s="78">
        <v>22000</v>
      </c>
      <c r="H168" s="78">
        <v>22000</v>
      </c>
      <c r="I168" s="78">
        <v>22000</v>
      </c>
    </row>
    <row r="169" spans="1:9" ht="19.5" x14ac:dyDescent="0.3">
      <c r="A169" s="8">
        <v>350</v>
      </c>
      <c r="B169" s="8">
        <v>360</v>
      </c>
      <c r="C169" s="11">
        <v>360</v>
      </c>
      <c r="D169" s="11">
        <v>360</v>
      </c>
      <c r="E169" s="14" t="s">
        <v>117</v>
      </c>
      <c r="F169" s="36" t="s">
        <v>334</v>
      </c>
      <c r="G169" s="85">
        <v>0</v>
      </c>
      <c r="H169" s="85">
        <v>0</v>
      </c>
      <c r="I169" s="85">
        <v>0</v>
      </c>
    </row>
    <row r="170" spans="1:9" ht="19.5" x14ac:dyDescent="0.3">
      <c r="A170" s="8">
        <v>595000</v>
      </c>
      <c r="B170" s="8">
        <v>595000</v>
      </c>
      <c r="C170" s="9">
        <v>595000</v>
      </c>
      <c r="D170" s="9">
        <v>500000</v>
      </c>
      <c r="E170" s="14" t="s">
        <v>118</v>
      </c>
      <c r="F170" s="36" t="s">
        <v>335</v>
      </c>
      <c r="G170" s="78">
        <v>8635000</v>
      </c>
      <c r="H170" s="78">
        <v>8635000</v>
      </c>
      <c r="I170" s="78">
        <v>8635000</v>
      </c>
    </row>
    <row r="171" spans="1:9" ht="19.5" x14ac:dyDescent="0.3">
      <c r="A171" s="8">
        <v>50000</v>
      </c>
      <c r="B171" s="8">
        <v>50000</v>
      </c>
      <c r="C171" s="9">
        <v>20000</v>
      </c>
      <c r="D171" s="9">
        <v>20000</v>
      </c>
      <c r="E171" s="14" t="s">
        <v>70</v>
      </c>
      <c r="F171" s="36" t="s">
        <v>336</v>
      </c>
      <c r="G171" s="78">
        <v>50000</v>
      </c>
      <c r="H171" s="78">
        <v>50000</v>
      </c>
      <c r="I171" s="78">
        <v>50000</v>
      </c>
    </row>
    <row r="172" spans="1:9" ht="19.5" x14ac:dyDescent="0.3">
      <c r="A172" s="8">
        <v>10000</v>
      </c>
      <c r="B172" s="8">
        <v>10000</v>
      </c>
      <c r="C172" s="9">
        <v>10000</v>
      </c>
      <c r="D172" s="9">
        <v>10000</v>
      </c>
      <c r="E172" s="14" t="s">
        <v>119</v>
      </c>
      <c r="F172" s="36" t="s">
        <v>337</v>
      </c>
      <c r="G172" s="78">
        <v>10000</v>
      </c>
      <c r="H172" s="78">
        <v>10000</v>
      </c>
      <c r="I172" s="78">
        <v>10000</v>
      </c>
    </row>
    <row r="173" spans="1:9" ht="19.5" x14ac:dyDescent="0.3">
      <c r="A173" s="8">
        <v>10000</v>
      </c>
      <c r="B173" s="8">
        <v>10000</v>
      </c>
      <c r="C173" s="9">
        <v>10000</v>
      </c>
      <c r="D173" s="9">
        <v>10000</v>
      </c>
      <c r="E173" s="10" t="s">
        <v>86</v>
      </c>
      <c r="F173" s="36" t="s">
        <v>338</v>
      </c>
      <c r="G173" s="78">
        <v>20000</v>
      </c>
      <c r="H173" s="78">
        <v>20000</v>
      </c>
      <c r="I173" s="78">
        <v>20000</v>
      </c>
    </row>
    <row r="174" spans="1:9" ht="19.5" x14ac:dyDescent="0.3">
      <c r="A174" s="18">
        <f ca="1">SUM(A160:A175)</f>
        <v>856620</v>
      </c>
      <c r="B174" s="18">
        <f ca="1">SUM(B160:B175)</f>
        <v>863231</v>
      </c>
      <c r="C174" s="18">
        <f>SUM(C160:C173)</f>
        <v>826745</v>
      </c>
      <c r="D174" s="18">
        <f>SUM(D160:D173)</f>
        <v>654980</v>
      </c>
      <c r="E174" s="19" t="s">
        <v>120</v>
      </c>
      <c r="F174" s="36"/>
      <c r="G174" s="79">
        <f>SUM(G160:G173)</f>
        <v>8924381</v>
      </c>
      <c r="H174" s="79">
        <f t="shared" ref="H174:I174" si="21">SUM(H160:H173)</f>
        <v>8924381</v>
      </c>
      <c r="I174" s="79">
        <f t="shared" si="21"/>
        <v>8924381</v>
      </c>
    </row>
    <row r="175" spans="1:9" ht="19.5" x14ac:dyDescent="0.3">
      <c r="A175" s="33">
        <v>26350</v>
      </c>
      <c r="B175" s="33">
        <v>32871</v>
      </c>
      <c r="C175" s="34">
        <v>74097</v>
      </c>
      <c r="D175" s="34"/>
      <c r="E175" s="35" t="s">
        <v>419</v>
      </c>
      <c r="F175" s="36"/>
      <c r="G175" s="81">
        <v>103283</v>
      </c>
      <c r="H175" s="81">
        <v>103283</v>
      </c>
      <c r="I175" s="81">
        <v>103283</v>
      </c>
    </row>
    <row r="176" spans="1:9" ht="19.5" x14ac:dyDescent="0.3">
      <c r="A176" s="38">
        <f ca="1">SUM(A158-A174)</f>
        <v>0</v>
      </c>
      <c r="B176" s="38"/>
      <c r="C176" s="39">
        <f>SUM(C175, C174)</f>
        <v>900842</v>
      </c>
      <c r="D176" s="39"/>
      <c r="E176" s="48" t="s">
        <v>121</v>
      </c>
      <c r="F176" s="46"/>
      <c r="G176" s="47">
        <v>9027664</v>
      </c>
      <c r="H176" s="47">
        <v>9027664</v>
      </c>
      <c r="I176" s="47">
        <v>9027664</v>
      </c>
    </row>
    <row r="177" spans="1:9" ht="39" x14ac:dyDescent="0.3">
      <c r="A177" s="1" t="s">
        <v>423</v>
      </c>
      <c r="B177" s="1" t="s">
        <v>414</v>
      </c>
      <c r="C177" s="1" t="s">
        <v>430</v>
      </c>
      <c r="D177" s="1" t="s">
        <v>428</v>
      </c>
      <c r="E177" s="3" t="s">
        <v>122</v>
      </c>
      <c r="F177" s="49" t="s">
        <v>199</v>
      </c>
      <c r="G177" s="76" t="s">
        <v>424</v>
      </c>
      <c r="H177" s="1" t="s">
        <v>425</v>
      </c>
      <c r="I177" s="1" t="s">
        <v>426</v>
      </c>
    </row>
    <row r="178" spans="1:9" ht="19.5" x14ac:dyDescent="0.3">
      <c r="A178" s="4">
        <v>0</v>
      </c>
      <c r="B178" s="4">
        <v>226253</v>
      </c>
      <c r="C178" s="6">
        <v>238253</v>
      </c>
      <c r="D178" s="6">
        <v>231119</v>
      </c>
      <c r="E178" s="5" t="s">
        <v>123</v>
      </c>
      <c r="F178" s="36" t="s">
        <v>339</v>
      </c>
      <c r="G178" s="77">
        <v>308243</v>
      </c>
      <c r="H178" s="77">
        <v>308243</v>
      </c>
      <c r="I178" s="77">
        <v>308243</v>
      </c>
    </row>
    <row r="179" spans="1:9" ht="19.5" x14ac:dyDescent="0.3">
      <c r="A179" s="8">
        <v>250000</v>
      </c>
      <c r="B179" s="8">
        <v>235000</v>
      </c>
      <c r="C179" s="9">
        <v>245000</v>
      </c>
      <c r="D179" s="9">
        <v>190500</v>
      </c>
      <c r="E179" s="10" t="s">
        <v>124</v>
      </c>
      <c r="F179" s="36" t="s">
        <v>340</v>
      </c>
      <c r="G179" s="78">
        <v>240000</v>
      </c>
      <c r="H179" s="78">
        <v>240000</v>
      </c>
      <c r="I179" s="78">
        <v>240000</v>
      </c>
    </row>
    <row r="180" spans="1:9" ht="19.5" x14ac:dyDescent="0.3">
      <c r="A180" s="8">
        <v>750</v>
      </c>
      <c r="B180" s="8">
        <v>750</v>
      </c>
      <c r="C180" s="11">
        <v>750</v>
      </c>
      <c r="D180" s="11">
        <v>750</v>
      </c>
      <c r="E180" s="10" t="s">
        <v>111</v>
      </c>
      <c r="F180" s="36" t="s">
        <v>341</v>
      </c>
      <c r="G180" s="78">
        <v>750</v>
      </c>
      <c r="H180" s="78">
        <v>750</v>
      </c>
      <c r="I180" s="78">
        <v>750</v>
      </c>
    </row>
    <row r="181" spans="1:9" ht="19.5" x14ac:dyDescent="0.3">
      <c r="A181" s="8">
        <v>1200</v>
      </c>
      <c r="B181" s="8">
        <v>4500</v>
      </c>
      <c r="C181" s="9">
        <v>4500</v>
      </c>
      <c r="D181" s="9">
        <v>11000</v>
      </c>
      <c r="E181" s="10" t="s">
        <v>11</v>
      </c>
      <c r="F181" s="36" t="s">
        <v>342</v>
      </c>
      <c r="G181" s="78">
        <v>12000</v>
      </c>
      <c r="H181" s="78">
        <v>12000</v>
      </c>
      <c r="I181" s="78">
        <v>12000</v>
      </c>
    </row>
    <row r="182" spans="1:9" ht="19.5" x14ac:dyDescent="0.3">
      <c r="A182" s="8">
        <v>1340000</v>
      </c>
      <c r="B182" s="8">
        <v>1340000</v>
      </c>
      <c r="C182" s="9">
        <v>1340000</v>
      </c>
      <c r="D182" s="9">
        <v>144500</v>
      </c>
      <c r="E182" s="14" t="s">
        <v>125</v>
      </c>
      <c r="F182" s="36" t="s">
        <v>343</v>
      </c>
      <c r="G182" s="78">
        <v>1340000</v>
      </c>
      <c r="H182" s="78">
        <v>1340000</v>
      </c>
      <c r="I182" s="78">
        <v>1340000</v>
      </c>
    </row>
    <row r="183" spans="1:9" ht="19.5" x14ac:dyDescent="0.3">
      <c r="A183" s="8">
        <v>52000</v>
      </c>
      <c r="B183" s="8">
        <v>0</v>
      </c>
      <c r="C183" s="11"/>
      <c r="D183" s="11"/>
      <c r="E183" s="10" t="s">
        <v>126</v>
      </c>
      <c r="F183" s="36" t="s">
        <v>344</v>
      </c>
      <c r="G183" s="78"/>
      <c r="H183" s="11"/>
      <c r="I183" s="11"/>
    </row>
    <row r="184" spans="1:9" ht="19.5" x14ac:dyDescent="0.3">
      <c r="A184" s="18">
        <f>SUM(A178:A183)</f>
        <v>1643950</v>
      </c>
      <c r="B184" s="18">
        <f t="shared" ref="B184" si="22">SUM(B178:B183)</f>
        <v>1806503</v>
      </c>
      <c r="C184" s="18">
        <f t="shared" ref="C184" si="23">SUM(C177:C183)</f>
        <v>1828503</v>
      </c>
      <c r="D184" s="18"/>
      <c r="E184" s="19" t="s">
        <v>127</v>
      </c>
      <c r="F184" s="36"/>
      <c r="G184" s="79">
        <f t="shared" ref="G184:I184" si="24">SUM(G177:G183)</f>
        <v>1900993</v>
      </c>
      <c r="H184" s="79">
        <f t="shared" si="24"/>
        <v>1900993</v>
      </c>
      <c r="I184" s="79">
        <f t="shared" si="24"/>
        <v>1900993</v>
      </c>
    </row>
    <row r="185" spans="1:9" ht="39" x14ac:dyDescent="0.3">
      <c r="A185" s="1" t="s">
        <v>423</v>
      </c>
      <c r="B185" s="1" t="s">
        <v>414</v>
      </c>
      <c r="C185" s="1" t="s">
        <v>430</v>
      </c>
      <c r="D185" s="1" t="s">
        <v>428</v>
      </c>
      <c r="E185" s="21" t="s">
        <v>128</v>
      </c>
      <c r="F185" s="50" t="s">
        <v>199</v>
      </c>
      <c r="G185" s="76" t="s">
        <v>424</v>
      </c>
      <c r="H185" s="1" t="s">
        <v>425</v>
      </c>
      <c r="I185" s="1" t="s">
        <v>426</v>
      </c>
    </row>
    <row r="186" spans="1:9" ht="19.5" x14ac:dyDescent="0.3">
      <c r="A186" s="8">
        <v>37450</v>
      </c>
      <c r="B186" s="8">
        <v>39260</v>
      </c>
      <c r="C186" s="9">
        <v>41002</v>
      </c>
      <c r="D186" s="9">
        <v>2000</v>
      </c>
      <c r="E186" s="10" t="s">
        <v>196</v>
      </c>
      <c r="F186" s="36" t="s">
        <v>345</v>
      </c>
      <c r="G186" s="78">
        <v>41200</v>
      </c>
      <c r="H186" s="78">
        <v>41200</v>
      </c>
      <c r="I186" s="78">
        <v>41200</v>
      </c>
    </row>
    <row r="187" spans="1:9" ht="19.5" x14ac:dyDescent="0.3">
      <c r="A187" s="8">
        <v>12000</v>
      </c>
      <c r="B187" s="8">
        <v>10522</v>
      </c>
      <c r="C187" s="9">
        <v>11685</v>
      </c>
      <c r="D187" s="9">
        <v>600</v>
      </c>
      <c r="E187" s="10" t="s">
        <v>197</v>
      </c>
      <c r="F187" s="36" t="s">
        <v>346</v>
      </c>
      <c r="G187" s="78">
        <v>13448</v>
      </c>
      <c r="H187" s="78">
        <v>13448</v>
      </c>
      <c r="I187" s="78">
        <v>13448</v>
      </c>
    </row>
    <row r="188" spans="1:9" ht="19.5" x14ac:dyDescent="0.3">
      <c r="A188" s="8">
        <v>6480</v>
      </c>
      <c r="B188" s="8">
        <v>8550</v>
      </c>
      <c r="C188" s="9">
        <v>8550</v>
      </c>
      <c r="D188" s="9">
        <v>2000</v>
      </c>
      <c r="E188" s="10" t="s">
        <v>435</v>
      </c>
      <c r="F188" s="36" t="s">
        <v>347</v>
      </c>
      <c r="G188" s="78">
        <v>17194</v>
      </c>
      <c r="H188" s="78">
        <v>17194</v>
      </c>
      <c r="I188" s="78">
        <v>17194</v>
      </c>
    </row>
    <row r="189" spans="1:9" ht="19.5" x14ac:dyDescent="0.3">
      <c r="A189" s="8">
        <v>8089</v>
      </c>
      <c r="B189" s="8">
        <v>9600</v>
      </c>
      <c r="C189" s="9">
        <v>8012</v>
      </c>
      <c r="D189" s="9">
        <v>-4000</v>
      </c>
      <c r="E189" s="10" t="s">
        <v>25</v>
      </c>
      <c r="F189" s="36" t="s">
        <v>348</v>
      </c>
      <c r="G189" s="78">
        <v>9092</v>
      </c>
      <c r="H189" s="78">
        <v>9092</v>
      </c>
      <c r="I189" s="78">
        <v>9092</v>
      </c>
    </row>
    <row r="190" spans="1:9" ht="19.5" x14ac:dyDescent="0.3">
      <c r="A190" s="8">
        <v>5400</v>
      </c>
      <c r="B190" s="8">
        <v>5400</v>
      </c>
      <c r="C190" s="9">
        <v>17100</v>
      </c>
      <c r="D190" s="9">
        <v>17100</v>
      </c>
      <c r="E190" s="10" t="s">
        <v>26</v>
      </c>
      <c r="F190" s="36" t="s">
        <v>349</v>
      </c>
      <c r="G190" s="78">
        <v>17486</v>
      </c>
      <c r="H190" s="78">
        <v>17486</v>
      </c>
      <c r="I190" s="78">
        <v>17486</v>
      </c>
    </row>
    <row r="191" spans="1:9" ht="19.5" x14ac:dyDescent="0.3">
      <c r="A191" s="8">
        <v>43500</v>
      </c>
      <c r="B191" s="8">
        <v>46500</v>
      </c>
      <c r="C191" s="9">
        <v>46500</v>
      </c>
      <c r="D191" s="9">
        <v>15000</v>
      </c>
      <c r="E191" s="10" t="s">
        <v>27</v>
      </c>
      <c r="F191" s="36" t="s">
        <v>350</v>
      </c>
      <c r="G191" s="78">
        <v>57668</v>
      </c>
      <c r="H191" s="78">
        <v>57668</v>
      </c>
      <c r="I191" s="78">
        <v>57668</v>
      </c>
    </row>
    <row r="192" spans="1:9" ht="19.5" x14ac:dyDescent="0.3">
      <c r="A192" s="51">
        <v>13500</v>
      </c>
      <c r="B192" s="51">
        <v>13700</v>
      </c>
      <c r="C192" s="9">
        <v>15700</v>
      </c>
      <c r="D192" s="9">
        <v>143900</v>
      </c>
      <c r="E192" s="10" t="s">
        <v>433</v>
      </c>
      <c r="F192" s="36" t="s">
        <v>351</v>
      </c>
      <c r="G192" s="78">
        <v>16000</v>
      </c>
      <c r="H192" s="78">
        <v>16000</v>
      </c>
      <c r="I192" s="78">
        <v>16000</v>
      </c>
    </row>
    <row r="193" spans="1:9" ht="19.5" x14ac:dyDescent="0.3">
      <c r="A193" s="8">
        <v>2500</v>
      </c>
      <c r="B193" s="8">
        <v>3000</v>
      </c>
      <c r="C193" s="9">
        <v>2500</v>
      </c>
      <c r="D193" s="9">
        <v>1000</v>
      </c>
      <c r="E193" s="10" t="s">
        <v>40</v>
      </c>
      <c r="F193" s="36" t="s">
        <v>352</v>
      </c>
      <c r="G193" s="78">
        <v>3000</v>
      </c>
      <c r="H193" s="78">
        <v>3000</v>
      </c>
      <c r="I193" s="78">
        <v>3000</v>
      </c>
    </row>
    <row r="194" spans="1:9" ht="19.5" x14ac:dyDescent="0.3">
      <c r="A194" s="8">
        <v>41000</v>
      </c>
      <c r="B194" s="8">
        <v>20000</v>
      </c>
      <c r="C194" s="9">
        <v>24000</v>
      </c>
      <c r="D194" s="9">
        <v>-300</v>
      </c>
      <c r="E194" s="10" t="s">
        <v>129</v>
      </c>
      <c r="F194" s="36" t="s">
        <v>353</v>
      </c>
      <c r="G194" s="78">
        <v>27000</v>
      </c>
      <c r="H194" s="78">
        <v>27000</v>
      </c>
      <c r="I194" s="78">
        <v>27000</v>
      </c>
    </row>
    <row r="195" spans="1:9" ht="19.5" x14ac:dyDescent="0.3">
      <c r="A195" s="8">
        <v>350</v>
      </c>
      <c r="B195" s="8">
        <v>360</v>
      </c>
      <c r="C195" s="11">
        <v>360</v>
      </c>
      <c r="D195" s="11">
        <v>360</v>
      </c>
      <c r="E195" s="14" t="s">
        <v>117</v>
      </c>
      <c r="F195" s="36" t="s">
        <v>354</v>
      </c>
      <c r="G195" s="78">
        <v>0</v>
      </c>
      <c r="H195" s="78">
        <v>0</v>
      </c>
      <c r="I195" s="78">
        <v>0</v>
      </c>
    </row>
    <row r="196" spans="1:9" ht="19.5" x14ac:dyDescent="0.3">
      <c r="A196" s="8">
        <v>1340000</v>
      </c>
      <c r="B196" s="8">
        <v>1340000</v>
      </c>
      <c r="C196" s="9">
        <v>1340000</v>
      </c>
      <c r="D196" s="9">
        <v>1200000</v>
      </c>
      <c r="E196" s="14" t="s">
        <v>130</v>
      </c>
      <c r="F196" s="36" t="s">
        <v>355</v>
      </c>
      <c r="G196" s="78">
        <v>1340000</v>
      </c>
      <c r="H196" s="78">
        <v>1340000</v>
      </c>
      <c r="I196" s="78">
        <v>1340000</v>
      </c>
    </row>
    <row r="197" spans="1:9" ht="19.5" x14ac:dyDescent="0.3">
      <c r="A197" s="8">
        <v>25409</v>
      </c>
      <c r="B197" s="8">
        <v>26458</v>
      </c>
      <c r="C197" s="11">
        <v>0</v>
      </c>
      <c r="D197" s="11">
        <v>27548</v>
      </c>
      <c r="E197" s="10" t="s">
        <v>131</v>
      </c>
      <c r="F197" s="36" t="s">
        <v>356</v>
      </c>
      <c r="G197" s="78">
        <v>28685</v>
      </c>
      <c r="H197" s="78">
        <v>28685</v>
      </c>
      <c r="I197" s="78">
        <v>28685</v>
      </c>
    </row>
    <row r="198" spans="1:9" ht="19.5" x14ac:dyDescent="0.3">
      <c r="A198" s="8">
        <v>50253</v>
      </c>
      <c r="B198" s="8">
        <v>49204</v>
      </c>
      <c r="C198" s="11"/>
      <c r="D198" s="11">
        <v>48113</v>
      </c>
      <c r="E198" s="28" t="s">
        <v>132</v>
      </c>
      <c r="F198" s="36" t="s">
        <v>357</v>
      </c>
      <c r="G198" s="78">
        <v>46976</v>
      </c>
      <c r="H198" s="78">
        <v>46976</v>
      </c>
      <c r="I198" s="78">
        <v>46976</v>
      </c>
    </row>
    <row r="199" spans="1:9" ht="19.5" x14ac:dyDescent="0.3">
      <c r="A199" s="8">
        <v>3866</v>
      </c>
      <c r="B199" s="8">
        <v>4035</v>
      </c>
      <c r="C199" s="9">
        <v>4211</v>
      </c>
      <c r="D199" s="9">
        <v>-17500</v>
      </c>
      <c r="E199" s="10" t="s">
        <v>133</v>
      </c>
      <c r="F199" s="36" t="s">
        <v>358</v>
      </c>
      <c r="G199" s="78">
        <v>4396</v>
      </c>
      <c r="H199" s="78">
        <v>4396</v>
      </c>
      <c r="I199" s="78">
        <v>4396</v>
      </c>
    </row>
    <row r="200" spans="1:9" ht="19.5" x14ac:dyDescent="0.3">
      <c r="A200" s="8">
        <v>8413</v>
      </c>
      <c r="B200" s="8">
        <v>8244</v>
      </c>
      <c r="C200" s="9">
        <v>8067</v>
      </c>
      <c r="D200" s="9">
        <v>-45000</v>
      </c>
      <c r="E200" s="10" t="s">
        <v>134</v>
      </c>
      <c r="F200" s="36" t="s">
        <v>359</v>
      </c>
      <c r="G200" s="78">
        <v>7882</v>
      </c>
      <c r="H200" s="78">
        <v>7882</v>
      </c>
      <c r="I200" s="78">
        <v>7882</v>
      </c>
    </row>
    <row r="201" spans="1:9" ht="19.5" x14ac:dyDescent="0.3">
      <c r="A201" s="8">
        <v>0</v>
      </c>
      <c r="B201" s="8">
        <v>0</v>
      </c>
      <c r="C201" s="11">
        <v>0</v>
      </c>
      <c r="D201" s="11"/>
      <c r="E201" s="10" t="s">
        <v>135</v>
      </c>
      <c r="F201" s="36" t="s">
        <v>360</v>
      </c>
      <c r="G201" s="78">
        <v>10000</v>
      </c>
      <c r="H201" s="78">
        <v>10000</v>
      </c>
      <c r="I201" s="78">
        <v>10000</v>
      </c>
    </row>
    <row r="202" spans="1:9" ht="19.5" x14ac:dyDescent="0.3">
      <c r="A202" s="8">
        <v>5000</v>
      </c>
      <c r="B202" s="8">
        <v>5000</v>
      </c>
      <c r="C202" s="9">
        <v>5000</v>
      </c>
      <c r="D202" s="9">
        <v>5000</v>
      </c>
      <c r="E202" s="10" t="s">
        <v>136</v>
      </c>
      <c r="F202" s="36" t="s">
        <v>361</v>
      </c>
      <c r="G202" s="78">
        <v>5000</v>
      </c>
      <c r="H202" s="78">
        <v>5000</v>
      </c>
      <c r="I202" s="78">
        <v>5000</v>
      </c>
    </row>
    <row r="203" spans="1:9" ht="19.5" x14ac:dyDescent="0.3">
      <c r="A203" s="8">
        <v>0</v>
      </c>
      <c r="B203" s="8">
        <v>10000</v>
      </c>
      <c r="C203" s="9">
        <v>10000</v>
      </c>
      <c r="D203" s="9">
        <v>10000</v>
      </c>
      <c r="E203" s="10" t="s">
        <v>86</v>
      </c>
      <c r="F203" s="36" t="s">
        <v>362</v>
      </c>
      <c r="G203" s="78">
        <v>20000</v>
      </c>
      <c r="H203" s="78">
        <v>20000</v>
      </c>
      <c r="I203" s="78">
        <v>20000</v>
      </c>
    </row>
    <row r="204" spans="1:9" ht="19.5" x14ac:dyDescent="0.3">
      <c r="A204" s="13">
        <v>30000</v>
      </c>
      <c r="B204" s="13">
        <v>30000</v>
      </c>
      <c r="C204" s="9">
        <v>30000</v>
      </c>
      <c r="D204" s="9">
        <v>30000</v>
      </c>
      <c r="E204" s="52" t="s">
        <v>70</v>
      </c>
      <c r="F204" s="46" t="s">
        <v>363</v>
      </c>
      <c r="G204" s="78">
        <v>30000</v>
      </c>
      <c r="H204" s="78">
        <v>30000</v>
      </c>
      <c r="I204" s="78">
        <v>30000</v>
      </c>
    </row>
    <row r="205" spans="1:9" ht="19.5" x14ac:dyDescent="0.3">
      <c r="A205" s="18">
        <f ca="1">SUM(A186:A206)</f>
        <v>1643950</v>
      </c>
      <c r="B205" s="18">
        <f ca="1">SUM(B186:B206)</f>
        <v>1806503</v>
      </c>
      <c r="C205" s="18">
        <f ca="1">SUM(C186:C206)</f>
        <v>1648348</v>
      </c>
      <c r="D205" s="18">
        <f>SUM(D186:D204)</f>
        <v>1435821</v>
      </c>
      <c r="E205" s="19" t="s">
        <v>137</v>
      </c>
      <c r="F205" s="53"/>
      <c r="G205" s="79">
        <f>SUM(G186:G204)</f>
        <v>1695027</v>
      </c>
      <c r="H205" s="79">
        <f t="shared" ref="H205:I205" si="25">SUM(H186:H204)</f>
        <v>1695027</v>
      </c>
      <c r="I205" s="79">
        <f t="shared" si="25"/>
        <v>1695027</v>
      </c>
    </row>
    <row r="206" spans="1:9" ht="19.5" x14ac:dyDescent="0.3">
      <c r="A206" s="33">
        <v>10740</v>
      </c>
      <c r="B206" s="33">
        <v>176670</v>
      </c>
      <c r="C206" s="34">
        <v>180155</v>
      </c>
      <c r="D206" s="34"/>
      <c r="E206" s="35" t="s">
        <v>419</v>
      </c>
      <c r="F206" s="36"/>
      <c r="G206" s="81">
        <v>205966</v>
      </c>
      <c r="H206" s="81">
        <v>205966</v>
      </c>
      <c r="I206" s="81">
        <v>205966</v>
      </c>
    </row>
    <row r="207" spans="1:9" ht="19.5" x14ac:dyDescent="0.3">
      <c r="A207" s="38"/>
      <c r="B207" s="38"/>
      <c r="C207" s="39">
        <v>1828503</v>
      </c>
      <c r="D207" s="39"/>
      <c r="E207" s="48" t="s">
        <v>421</v>
      </c>
      <c r="F207" s="54"/>
      <c r="G207" s="47">
        <v>1900993</v>
      </c>
      <c r="H207" s="47">
        <v>1900993</v>
      </c>
      <c r="I207" s="47">
        <v>1900993</v>
      </c>
    </row>
    <row r="208" spans="1:9" ht="39" x14ac:dyDescent="0.3">
      <c r="A208" s="1" t="s">
        <v>423</v>
      </c>
      <c r="B208" s="1" t="s">
        <v>414</v>
      </c>
      <c r="C208" s="1" t="s">
        <v>430</v>
      </c>
      <c r="D208" s="1" t="s">
        <v>428</v>
      </c>
      <c r="E208" s="3" t="s">
        <v>138</v>
      </c>
      <c r="F208" s="49" t="s">
        <v>199</v>
      </c>
      <c r="G208" s="76" t="s">
        <v>424</v>
      </c>
      <c r="H208" s="1" t="s">
        <v>425</v>
      </c>
      <c r="I208" s="1" t="s">
        <v>426</v>
      </c>
    </row>
    <row r="209" spans="1:9" ht="19.5" x14ac:dyDescent="0.3">
      <c r="A209" s="4">
        <v>87993</v>
      </c>
      <c r="B209" s="4">
        <v>87993</v>
      </c>
      <c r="C209" s="6">
        <v>87993</v>
      </c>
      <c r="D209" s="6">
        <v>87993</v>
      </c>
      <c r="E209" s="5" t="s">
        <v>139</v>
      </c>
      <c r="F209" s="36" t="s">
        <v>364</v>
      </c>
      <c r="G209" s="77">
        <v>87993</v>
      </c>
      <c r="H209" s="77">
        <v>87993</v>
      </c>
      <c r="I209" s="77">
        <v>87993</v>
      </c>
    </row>
    <row r="210" spans="1:9" ht="19.5" x14ac:dyDescent="0.3">
      <c r="A210" s="8">
        <v>0</v>
      </c>
      <c r="B210" s="8"/>
      <c r="C210" s="11"/>
      <c r="D210" s="11"/>
      <c r="E210" s="10" t="s">
        <v>11</v>
      </c>
      <c r="F210" s="36" t="s">
        <v>365</v>
      </c>
      <c r="G210" s="78"/>
      <c r="H210" s="11"/>
      <c r="I210" s="11"/>
    </row>
    <row r="211" spans="1:9" ht="19.5" x14ac:dyDescent="0.3">
      <c r="A211" s="18">
        <f>SUM(A209:A210)</f>
        <v>87993</v>
      </c>
      <c r="B211" s="18">
        <f>SUM(B208:B210)</f>
        <v>87993</v>
      </c>
      <c r="C211" s="18">
        <f>SUM(C209:C210)</f>
        <v>87993</v>
      </c>
      <c r="D211" s="18"/>
      <c r="E211" s="55" t="s">
        <v>140</v>
      </c>
      <c r="F211" s="36"/>
      <c r="G211" s="79">
        <f>SUM(G209:G210)</f>
        <v>87993</v>
      </c>
      <c r="H211" s="79">
        <f t="shared" ref="H211:I211" si="26">SUM(H209:H210)</f>
        <v>87993</v>
      </c>
      <c r="I211" s="79">
        <f t="shared" si="26"/>
        <v>87993</v>
      </c>
    </row>
    <row r="212" spans="1:9" ht="39" x14ac:dyDescent="0.3">
      <c r="A212" s="1" t="s">
        <v>423</v>
      </c>
      <c r="B212" s="1" t="s">
        <v>414</v>
      </c>
      <c r="C212" s="1" t="s">
        <v>430</v>
      </c>
      <c r="D212" s="1" t="s">
        <v>428</v>
      </c>
      <c r="E212" s="3" t="s">
        <v>141</v>
      </c>
      <c r="F212" s="49" t="s">
        <v>199</v>
      </c>
      <c r="G212" s="76" t="s">
        <v>424</v>
      </c>
      <c r="H212" s="1" t="s">
        <v>425</v>
      </c>
      <c r="I212" s="1" t="s">
        <v>426</v>
      </c>
    </row>
    <row r="213" spans="1:9" ht="19.5" x14ac:dyDescent="0.3">
      <c r="A213" s="56">
        <v>61704</v>
      </c>
      <c r="B213" s="56">
        <v>60293</v>
      </c>
      <c r="C213" s="6">
        <v>71016</v>
      </c>
      <c r="D213" s="6">
        <v>71098</v>
      </c>
      <c r="E213" s="5" t="s">
        <v>142</v>
      </c>
      <c r="F213" s="36" t="s">
        <v>366</v>
      </c>
      <c r="G213" s="77">
        <v>71098</v>
      </c>
      <c r="H213" s="77">
        <v>71098</v>
      </c>
      <c r="I213" s="77">
        <v>71098</v>
      </c>
    </row>
    <row r="214" spans="1:9" ht="19.5" x14ac:dyDescent="0.3">
      <c r="A214" s="8">
        <v>125</v>
      </c>
      <c r="B214" s="8">
        <v>500</v>
      </c>
      <c r="C214" s="11">
        <v>500</v>
      </c>
      <c r="D214" s="11">
        <v>1500</v>
      </c>
      <c r="E214" s="10" t="s">
        <v>11</v>
      </c>
      <c r="F214" s="36" t="s">
        <v>367</v>
      </c>
      <c r="G214" s="78">
        <v>1900</v>
      </c>
      <c r="H214" s="78">
        <v>1900</v>
      </c>
      <c r="I214" s="78">
        <v>1900</v>
      </c>
    </row>
    <row r="215" spans="1:9" ht="19.5" x14ac:dyDescent="0.3">
      <c r="A215" s="8">
        <v>3500</v>
      </c>
      <c r="B215" s="8">
        <v>3500</v>
      </c>
      <c r="C215" s="9">
        <v>4000</v>
      </c>
      <c r="D215" s="9">
        <v>4000</v>
      </c>
      <c r="E215" s="10" t="s">
        <v>143</v>
      </c>
      <c r="F215" s="36" t="s">
        <v>368</v>
      </c>
      <c r="G215" s="78"/>
      <c r="H215" s="11"/>
      <c r="I215" s="11"/>
    </row>
    <row r="216" spans="1:9" ht="19.5" x14ac:dyDescent="0.3">
      <c r="A216" s="8">
        <v>0</v>
      </c>
      <c r="B216" s="8">
        <v>0</v>
      </c>
      <c r="C216" s="11"/>
      <c r="D216" s="11"/>
      <c r="E216" s="14" t="s">
        <v>76</v>
      </c>
      <c r="F216" s="36" t="s">
        <v>369</v>
      </c>
      <c r="G216" s="78">
        <v>195000</v>
      </c>
      <c r="H216" s="78">
        <v>195000</v>
      </c>
      <c r="I216" s="78">
        <v>195000</v>
      </c>
    </row>
    <row r="217" spans="1:9" ht="19.5" x14ac:dyDescent="0.3">
      <c r="A217" s="8">
        <v>5000</v>
      </c>
      <c r="B217" s="8">
        <v>5000</v>
      </c>
      <c r="C217" s="9">
        <v>5000</v>
      </c>
      <c r="D217" s="9">
        <v>5000</v>
      </c>
      <c r="E217" s="10" t="s">
        <v>144</v>
      </c>
      <c r="F217" s="36" t="s">
        <v>370</v>
      </c>
      <c r="G217" s="78">
        <v>5000</v>
      </c>
      <c r="H217" s="78">
        <v>5000</v>
      </c>
      <c r="I217" s="78">
        <v>5000</v>
      </c>
    </row>
    <row r="218" spans="1:9" ht="19.5" x14ac:dyDescent="0.3">
      <c r="A218" s="18">
        <f>SUM(A213:A217)</f>
        <v>70329</v>
      </c>
      <c r="B218" s="18">
        <f t="shared" ref="B218" si="27">SUM(B212:B217)</f>
        <v>69293</v>
      </c>
      <c r="C218" s="18">
        <f>SUM(C212:C217)</f>
        <v>80516</v>
      </c>
      <c r="D218" s="18">
        <f>SUM(D214:D217)</f>
        <v>10500</v>
      </c>
      <c r="E218" s="19" t="s">
        <v>145</v>
      </c>
      <c r="F218" s="36"/>
      <c r="G218" s="79">
        <f>SUM(G212:G217)</f>
        <v>272998</v>
      </c>
      <c r="H218" s="79">
        <f t="shared" ref="H218:I218" si="28">SUM(H212:H217)</f>
        <v>272998</v>
      </c>
      <c r="I218" s="79">
        <f t="shared" si="28"/>
        <v>272998</v>
      </c>
    </row>
    <row r="219" spans="1:9" ht="39" x14ac:dyDescent="0.3">
      <c r="A219" s="1" t="s">
        <v>423</v>
      </c>
      <c r="B219" s="1" t="s">
        <v>414</v>
      </c>
      <c r="C219" s="1" t="s">
        <v>430</v>
      </c>
      <c r="D219" s="1" t="s">
        <v>428</v>
      </c>
      <c r="E219" s="3" t="s">
        <v>146</v>
      </c>
      <c r="F219" s="49" t="s">
        <v>199</v>
      </c>
      <c r="G219" s="76" t="s">
        <v>424</v>
      </c>
      <c r="H219" s="1" t="s">
        <v>425</v>
      </c>
      <c r="I219" s="1" t="s">
        <v>426</v>
      </c>
    </row>
    <row r="220" spans="1:9" ht="19.5" x14ac:dyDescent="0.3">
      <c r="A220" s="8">
        <v>1250</v>
      </c>
      <c r="B220" s="8">
        <v>1250</v>
      </c>
      <c r="C220" s="9">
        <v>1300</v>
      </c>
      <c r="D220" s="9"/>
      <c r="E220" s="10" t="s">
        <v>147</v>
      </c>
      <c r="F220" s="36" t="s">
        <v>371</v>
      </c>
      <c r="G220" s="78">
        <v>1400</v>
      </c>
      <c r="H220" s="78">
        <v>1400</v>
      </c>
      <c r="I220" s="78">
        <v>1400</v>
      </c>
    </row>
    <row r="221" spans="1:9" ht="19.5" x14ac:dyDescent="0.3">
      <c r="A221" s="8">
        <v>5700</v>
      </c>
      <c r="B221" s="8">
        <v>5700</v>
      </c>
      <c r="C221" s="9">
        <v>20000</v>
      </c>
      <c r="D221" s="9">
        <v>15000</v>
      </c>
      <c r="E221" s="10" t="s">
        <v>148</v>
      </c>
      <c r="F221" s="36" t="s">
        <v>372</v>
      </c>
      <c r="G221" s="78">
        <v>20000</v>
      </c>
      <c r="H221" s="78">
        <v>20000</v>
      </c>
      <c r="I221" s="78">
        <v>20000</v>
      </c>
    </row>
    <row r="222" spans="1:9" ht="19.5" x14ac:dyDescent="0.3">
      <c r="A222" s="8">
        <v>7000</v>
      </c>
      <c r="B222" s="8">
        <v>7000</v>
      </c>
      <c r="C222" s="9">
        <v>20000</v>
      </c>
      <c r="D222" s="9">
        <v>20000</v>
      </c>
      <c r="E222" s="14" t="s">
        <v>149</v>
      </c>
      <c r="F222" s="36" t="s">
        <v>373</v>
      </c>
      <c r="G222" s="78">
        <v>20000</v>
      </c>
      <c r="H222" s="78">
        <v>20000</v>
      </c>
      <c r="I222" s="78">
        <v>20000</v>
      </c>
    </row>
    <row r="223" spans="1:9" ht="19.5" x14ac:dyDescent="0.3">
      <c r="A223" s="8">
        <v>0</v>
      </c>
      <c r="B223" s="8">
        <v>0</v>
      </c>
      <c r="C223" s="11"/>
      <c r="D223" s="11"/>
      <c r="E223" s="10" t="s">
        <v>76</v>
      </c>
      <c r="F223" s="36" t="s">
        <v>374</v>
      </c>
      <c r="G223" s="78">
        <v>195000</v>
      </c>
      <c r="H223" s="78">
        <v>195000</v>
      </c>
      <c r="I223" s="78">
        <v>195000</v>
      </c>
    </row>
    <row r="224" spans="1:9" ht="19.5" x14ac:dyDescent="0.3">
      <c r="A224" s="8">
        <v>50000</v>
      </c>
      <c r="B224" s="8">
        <v>50000</v>
      </c>
      <c r="C224" s="9">
        <v>20000</v>
      </c>
      <c r="D224" s="9">
        <v>20000</v>
      </c>
      <c r="E224" s="10" t="s">
        <v>70</v>
      </c>
      <c r="F224" s="36" t="s">
        <v>375</v>
      </c>
      <c r="G224" s="78">
        <v>20000</v>
      </c>
      <c r="H224" s="78">
        <v>20000</v>
      </c>
      <c r="I224" s="78">
        <v>20000</v>
      </c>
    </row>
    <row r="225" spans="1:9" ht="19.5" x14ac:dyDescent="0.3">
      <c r="A225" s="18">
        <f ca="1">SUM(A220:A226)</f>
        <v>70329</v>
      </c>
      <c r="B225" s="18">
        <f ca="1">SUM(B219:B226)</f>
        <v>69293</v>
      </c>
      <c r="C225" s="18">
        <f ca="1">SUM(C219:C226)</f>
        <v>61300</v>
      </c>
      <c r="D225" s="18">
        <f>SUM(D220:D224)</f>
        <v>55000</v>
      </c>
      <c r="E225" s="19" t="s">
        <v>150</v>
      </c>
      <c r="F225" s="36"/>
      <c r="G225" s="79">
        <f>SUM(G220:G224)</f>
        <v>256400</v>
      </c>
      <c r="H225" s="79">
        <f t="shared" ref="H225:I225" si="29">SUM(H220:H224)</f>
        <v>256400</v>
      </c>
      <c r="I225" s="79">
        <f t="shared" si="29"/>
        <v>256400</v>
      </c>
    </row>
    <row r="226" spans="1:9" ht="19.5" x14ac:dyDescent="0.3">
      <c r="A226" s="33">
        <v>6379</v>
      </c>
      <c r="B226" s="33">
        <v>5343</v>
      </c>
      <c r="C226" s="34">
        <v>19216</v>
      </c>
      <c r="D226" s="34"/>
      <c r="E226" s="35" t="s">
        <v>419</v>
      </c>
      <c r="F226" s="36"/>
      <c r="G226" s="81">
        <v>16598</v>
      </c>
      <c r="H226" s="81">
        <v>16598</v>
      </c>
      <c r="I226" s="81">
        <v>16598</v>
      </c>
    </row>
    <row r="227" spans="1:9" ht="19.5" x14ac:dyDescent="0.3">
      <c r="A227" s="43">
        <f ca="1">SUM(A218-A225)</f>
        <v>0</v>
      </c>
      <c r="B227" s="43"/>
      <c r="C227" s="39">
        <v>80516</v>
      </c>
      <c r="D227" s="39"/>
      <c r="E227" s="48" t="s">
        <v>151</v>
      </c>
      <c r="F227" s="46"/>
      <c r="G227" s="47">
        <v>272998</v>
      </c>
      <c r="H227" s="47">
        <v>272998</v>
      </c>
      <c r="I227" s="47">
        <v>272998</v>
      </c>
    </row>
    <row r="228" spans="1:9" ht="39" x14ac:dyDescent="0.3">
      <c r="A228" s="1" t="s">
        <v>423</v>
      </c>
      <c r="B228" s="1" t="s">
        <v>414</v>
      </c>
      <c r="C228" s="1" t="s">
        <v>430</v>
      </c>
      <c r="D228" s="1" t="s">
        <v>428</v>
      </c>
      <c r="E228" s="3" t="s">
        <v>152</v>
      </c>
      <c r="F228" s="49" t="s">
        <v>199</v>
      </c>
      <c r="G228" s="76" t="s">
        <v>424</v>
      </c>
      <c r="H228" s="1" t="s">
        <v>425</v>
      </c>
      <c r="I228" s="1" t="s">
        <v>426</v>
      </c>
    </row>
    <row r="229" spans="1:9" ht="19.5" x14ac:dyDescent="0.3">
      <c r="A229" s="4">
        <v>79407</v>
      </c>
      <c r="B229" s="4">
        <v>66016</v>
      </c>
      <c r="C229" s="6">
        <v>67502</v>
      </c>
      <c r="D229" s="6">
        <v>38515</v>
      </c>
      <c r="E229" s="5" t="s">
        <v>153</v>
      </c>
      <c r="F229" s="36" t="s">
        <v>376</v>
      </c>
      <c r="G229" s="77">
        <v>26899</v>
      </c>
      <c r="H229" s="77">
        <v>26899</v>
      </c>
      <c r="I229" s="77">
        <v>26899</v>
      </c>
    </row>
    <row r="230" spans="1:9" ht="19.5" x14ac:dyDescent="0.3">
      <c r="A230" s="51">
        <v>93</v>
      </c>
      <c r="B230" s="51">
        <v>300</v>
      </c>
      <c r="C230" s="11">
        <v>300</v>
      </c>
      <c r="D230" s="11">
        <v>1000</v>
      </c>
      <c r="E230" s="14" t="s">
        <v>11</v>
      </c>
      <c r="F230" s="36" t="s">
        <v>377</v>
      </c>
      <c r="G230" s="78">
        <v>1100</v>
      </c>
      <c r="H230" s="78">
        <v>1100</v>
      </c>
      <c r="I230" s="78">
        <v>1100</v>
      </c>
    </row>
    <row r="231" spans="1:9" ht="19.5" x14ac:dyDescent="0.3">
      <c r="A231" s="51">
        <v>0</v>
      </c>
      <c r="B231" s="51">
        <v>2000</v>
      </c>
      <c r="C231" s="11"/>
      <c r="D231" s="11"/>
      <c r="E231" s="14" t="s">
        <v>154</v>
      </c>
      <c r="F231" s="36" t="s">
        <v>378</v>
      </c>
      <c r="G231" s="78">
        <v>0</v>
      </c>
      <c r="H231" s="78">
        <v>0</v>
      </c>
      <c r="I231" s="78">
        <v>0</v>
      </c>
    </row>
    <row r="232" spans="1:9" ht="19.5" x14ac:dyDescent="0.3">
      <c r="A232" s="8">
        <v>10000</v>
      </c>
      <c r="B232" s="8">
        <v>10000</v>
      </c>
      <c r="C232" s="9">
        <v>10000</v>
      </c>
      <c r="D232" s="9">
        <v>10000</v>
      </c>
      <c r="E232" s="10" t="s">
        <v>102</v>
      </c>
      <c r="F232" s="36" t="s">
        <v>379</v>
      </c>
      <c r="G232" s="78">
        <v>20000</v>
      </c>
      <c r="H232" s="78">
        <v>20000</v>
      </c>
      <c r="I232" s="78">
        <v>20000</v>
      </c>
    </row>
    <row r="233" spans="1:9" ht="19.5" x14ac:dyDescent="0.3">
      <c r="A233" s="57">
        <v>0</v>
      </c>
      <c r="B233" s="57">
        <v>0</v>
      </c>
      <c r="C233" s="11"/>
      <c r="D233" s="11"/>
      <c r="E233" s="10" t="s">
        <v>155</v>
      </c>
      <c r="F233" s="36" t="s">
        <v>380</v>
      </c>
      <c r="G233" s="78">
        <v>0</v>
      </c>
      <c r="H233" s="78">
        <v>0</v>
      </c>
      <c r="I233" s="78">
        <v>0</v>
      </c>
    </row>
    <row r="234" spans="1:9" ht="19.5" x14ac:dyDescent="0.3">
      <c r="A234" s="51">
        <v>10000</v>
      </c>
      <c r="B234" s="51">
        <v>10000</v>
      </c>
      <c r="C234" s="9">
        <v>10000</v>
      </c>
      <c r="D234" s="9">
        <v>10000</v>
      </c>
      <c r="E234" s="10" t="s">
        <v>156</v>
      </c>
      <c r="F234" s="36" t="s">
        <v>381</v>
      </c>
      <c r="G234" s="78">
        <v>20000</v>
      </c>
      <c r="H234" s="78">
        <v>20000</v>
      </c>
      <c r="I234" s="78">
        <v>20000</v>
      </c>
    </row>
    <row r="235" spans="1:9" ht="19.5" x14ac:dyDescent="0.3">
      <c r="A235" s="8">
        <v>0</v>
      </c>
      <c r="B235" s="8">
        <v>10000</v>
      </c>
      <c r="C235" s="9">
        <v>10000</v>
      </c>
      <c r="D235" s="9">
        <v>10000</v>
      </c>
      <c r="E235" s="10" t="s">
        <v>144</v>
      </c>
      <c r="F235" s="36" t="s">
        <v>382</v>
      </c>
      <c r="G235" s="78">
        <v>20000</v>
      </c>
      <c r="H235" s="78">
        <v>20000</v>
      </c>
      <c r="I235" s="78">
        <v>20000</v>
      </c>
    </row>
    <row r="236" spans="1:9" ht="19.5" x14ac:dyDescent="0.3">
      <c r="A236" s="58">
        <f>SUM(A229:A235)</f>
        <v>99500</v>
      </c>
      <c r="B236" s="58">
        <f t="shared" ref="B236:C236" si="30">SUM(B229:B235)</f>
        <v>98316</v>
      </c>
      <c r="C236" s="18">
        <f t="shared" si="30"/>
        <v>97802</v>
      </c>
      <c r="D236" s="18">
        <f>SUM(D230:D235)</f>
        <v>31000</v>
      </c>
      <c r="E236" s="19" t="s">
        <v>157</v>
      </c>
      <c r="F236" s="36"/>
      <c r="G236" s="79">
        <f t="shared" ref="G236:I236" si="31">SUM(G229:G235)</f>
        <v>87999</v>
      </c>
      <c r="H236" s="79">
        <f t="shared" si="31"/>
        <v>87999</v>
      </c>
      <c r="I236" s="79">
        <f t="shared" si="31"/>
        <v>87999</v>
      </c>
    </row>
    <row r="237" spans="1:9" ht="39" x14ac:dyDescent="0.3">
      <c r="A237" s="1" t="s">
        <v>423</v>
      </c>
      <c r="B237" s="1" t="s">
        <v>414</v>
      </c>
      <c r="C237" s="1" t="s">
        <v>430</v>
      </c>
      <c r="D237" s="1" t="s">
        <v>428</v>
      </c>
      <c r="E237" s="59" t="s">
        <v>158</v>
      </c>
      <c r="F237" s="36"/>
      <c r="G237" s="76" t="s">
        <v>424</v>
      </c>
      <c r="H237" s="1" t="s">
        <v>425</v>
      </c>
      <c r="I237" s="1" t="s">
        <v>426</v>
      </c>
    </row>
    <row r="238" spans="1:9" ht="19.5" x14ac:dyDescent="0.3">
      <c r="A238" s="8">
        <v>20000</v>
      </c>
      <c r="B238" s="8">
        <v>15000</v>
      </c>
      <c r="C238" s="9">
        <v>15000</v>
      </c>
      <c r="D238" s="9">
        <v>15000</v>
      </c>
      <c r="E238" s="10" t="s">
        <v>159</v>
      </c>
      <c r="F238" s="36" t="s">
        <v>383</v>
      </c>
      <c r="G238" s="78">
        <v>15000</v>
      </c>
      <c r="H238" s="78">
        <v>15000</v>
      </c>
      <c r="I238" s="78">
        <v>15000</v>
      </c>
    </row>
    <row r="239" spans="1:9" ht="19.5" x14ac:dyDescent="0.3">
      <c r="A239" s="8">
        <v>7000</v>
      </c>
      <c r="B239" s="8">
        <v>9000</v>
      </c>
      <c r="C239" s="9">
        <v>12000</v>
      </c>
      <c r="D239" s="9">
        <v>4500</v>
      </c>
      <c r="E239" s="10" t="s">
        <v>160</v>
      </c>
      <c r="F239" s="36" t="s">
        <v>384</v>
      </c>
      <c r="G239" s="78">
        <v>12000</v>
      </c>
      <c r="H239" s="78">
        <v>12000</v>
      </c>
      <c r="I239" s="78">
        <v>12000</v>
      </c>
    </row>
    <row r="240" spans="1:9" ht="19.5" x14ac:dyDescent="0.3">
      <c r="A240" s="8">
        <v>60000</v>
      </c>
      <c r="B240" s="8">
        <v>50000</v>
      </c>
      <c r="C240" s="9">
        <v>50000</v>
      </c>
      <c r="D240" s="9">
        <v>42000</v>
      </c>
      <c r="E240" s="14" t="s">
        <v>161</v>
      </c>
      <c r="F240" s="36" t="s">
        <v>385</v>
      </c>
      <c r="G240" s="78">
        <v>50000</v>
      </c>
      <c r="H240" s="78">
        <v>50000</v>
      </c>
      <c r="I240" s="78">
        <v>50000</v>
      </c>
    </row>
    <row r="241" spans="1:9" ht="19.5" x14ac:dyDescent="0.3">
      <c r="A241" s="8"/>
      <c r="B241" s="8">
        <v>0</v>
      </c>
      <c r="C241" s="11" t="s">
        <v>198</v>
      </c>
      <c r="D241" s="11"/>
      <c r="E241" s="10" t="s">
        <v>100</v>
      </c>
      <c r="F241" s="36" t="s">
        <v>386</v>
      </c>
      <c r="G241" s="78">
        <v>0</v>
      </c>
      <c r="H241" s="78">
        <v>0</v>
      </c>
      <c r="I241" s="78">
        <v>0</v>
      </c>
    </row>
    <row r="242" spans="1:9" ht="19.5" x14ac:dyDescent="0.3">
      <c r="A242" s="8">
        <v>10000</v>
      </c>
      <c r="B242" s="8">
        <v>20000</v>
      </c>
      <c r="C242" s="9">
        <v>10000</v>
      </c>
      <c r="D242" s="9">
        <v>10000</v>
      </c>
      <c r="E242" s="10" t="s">
        <v>70</v>
      </c>
      <c r="F242" s="36" t="s">
        <v>387</v>
      </c>
      <c r="G242" s="78">
        <v>10000</v>
      </c>
      <c r="H242" s="78">
        <v>10000</v>
      </c>
      <c r="I242" s="78">
        <v>10000</v>
      </c>
    </row>
    <row r="243" spans="1:9" ht="19.5" x14ac:dyDescent="0.3">
      <c r="A243" s="18">
        <f ca="1">SUM(A238:A243)</f>
        <v>97000</v>
      </c>
      <c r="B243" s="18">
        <f ca="1">SUM(B238:B243)</f>
        <v>94000</v>
      </c>
      <c r="C243" s="18">
        <f ca="1">SUM(C237:C243)</f>
        <v>87000</v>
      </c>
      <c r="D243" s="18">
        <f>SUM(D238:D242)</f>
        <v>71500</v>
      </c>
      <c r="E243" s="19" t="s">
        <v>162</v>
      </c>
      <c r="F243" s="36"/>
      <c r="G243" s="79">
        <f>SUM(G238:G242)</f>
        <v>87000</v>
      </c>
      <c r="H243" s="79">
        <f t="shared" ref="H243:I243" si="32">SUM(H238:H242)</f>
        <v>87000</v>
      </c>
      <c r="I243" s="79">
        <f t="shared" si="32"/>
        <v>87000</v>
      </c>
    </row>
    <row r="244" spans="1:9" ht="19.5" x14ac:dyDescent="0.3">
      <c r="A244" s="33">
        <v>2500</v>
      </c>
      <c r="B244" s="33">
        <v>4316</v>
      </c>
      <c r="C244" s="34">
        <v>10802</v>
      </c>
      <c r="D244" s="34"/>
      <c r="E244" s="35" t="s">
        <v>419</v>
      </c>
      <c r="F244" s="36"/>
      <c r="G244" s="81">
        <v>999</v>
      </c>
      <c r="H244" s="81">
        <v>999</v>
      </c>
      <c r="I244" s="81">
        <v>999</v>
      </c>
    </row>
    <row r="245" spans="1:9" ht="19.5" x14ac:dyDescent="0.3">
      <c r="A245" s="38">
        <f ca="1">SUM(A236-A243)</f>
        <v>2500</v>
      </c>
      <c r="B245" s="38"/>
      <c r="C245" s="39">
        <v>97802</v>
      </c>
      <c r="D245" s="39"/>
      <c r="E245" s="48" t="s">
        <v>163</v>
      </c>
      <c r="F245" s="46"/>
      <c r="G245" s="47">
        <v>87999</v>
      </c>
      <c r="H245" s="47">
        <v>87999</v>
      </c>
      <c r="I245" s="47">
        <v>87999</v>
      </c>
    </row>
    <row r="246" spans="1:9" ht="39" x14ac:dyDescent="0.3">
      <c r="A246" s="1" t="s">
        <v>423</v>
      </c>
      <c r="B246" s="1" t="s">
        <v>414</v>
      </c>
      <c r="C246" s="1" t="s">
        <v>430</v>
      </c>
      <c r="D246" s="1" t="s">
        <v>428</v>
      </c>
      <c r="E246" s="3" t="s">
        <v>164</v>
      </c>
      <c r="F246" s="49" t="s">
        <v>199</v>
      </c>
      <c r="G246" s="76" t="s">
        <v>424</v>
      </c>
      <c r="H246" s="1" t="s">
        <v>425</v>
      </c>
      <c r="I246" s="1" t="s">
        <v>426</v>
      </c>
    </row>
    <row r="247" spans="1:9" ht="19.5" x14ac:dyDescent="0.3">
      <c r="A247" s="4">
        <v>5014</v>
      </c>
      <c r="B247" s="4"/>
      <c r="C247" s="7"/>
      <c r="D247" s="7">
        <v>1000</v>
      </c>
      <c r="E247" s="5" t="s">
        <v>165</v>
      </c>
      <c r="F247" s="36" t="s">
        <v>388</v>
      </c>
      <c r="G247" s="77"/>
      <c r="H247" s="7"/>
      <c r="I247" s="7"/>
    </row>
    <row r="248" spans="1:9" ht="19.5" x14ac:dyDescent="0.3">
      <c r="A248" s="8">
        <v>0</v>
      </c>
      <c r="B248" s="8"/>
      <c r="C248" s="11"/>
      <c r="D248" s="11"/>
      <c r="E248" s="14" t="s">
        <v>11</v>
      </c>
      <c r="F248" s="36" t="s">
        <v>389</v>
      </c>
      <c r="G248" s="78"/>
      <c r="H248" s="11"/>
      <c r="I248" s="11"/>
    </row>
    <row r="249" spans="1:9" ht="19.5" x14ac:dyDescent="0.3">
      <c r="A249" s="8">
        <v>0</v>
      </c>
      <c r="B249" s="8"/>
      <c r="C249" s="11"/>
      <c r="D249" s="11"/>
      <c r="E249" s="10" t="s">
        <v>102</v>
      </c>
      <c r="F249" s="36" t="s">
        <v>390</v>
      </c>
      <c r="G249" s="78"/>
      <c r="H249" s="11"/>
      <c r="I249" s="11"/>
    </row>
    <row r="250" spans="1:9" ht="19.5" x14ac:dyDescent="0.3">
      <c r="A250" s="8">
        <v>0</v>
      </c>
      <c r="B250" s="8"/>
      <c r="C250" s="11"/>
      <c r="D250" s="11"/>
      <c r="E250" s="14" t="s">
        <v>76</v>
      </c>
      <c r="F250" s="36" t="s">
        <v>391</v>
      </c>
      <c r="G250" s="78"/>
      <c r="H250" s="11"/>
      <c r="I250" s="11"/>
    </row>
    <row r="251" spans="1:9" ht="19.5" x14ac:dyDescent="0.3">
      <c r="A251" s="18">
        <f t="shared" ref="A251" si="33">SUM(A247:A250)</f>
        <v>5014</v>
      </c>
      <c r="B251" s="18">
        <f>SUM(B246:B250)</f>
        <v>0</v>
      </c>
      <c r="C251" s="18">
        <f>SUM(C246:C250)</f>
        <v>0</v>
      </c>
      <c r="D251" s="18">
        <v>0</v>
      </c>
      <c r="E251" s="19" t="s">
        <v>166</v>
      </c>
      <c r="F251" s="36"/>
      <c r="G251" s="79">
        <f>SUM(G246:G250)</f>
        <v>0</v>
      </c>
      <c r="H251" s="20"/>
      <c r="I251" s="20"/>
    </row>
    <row r="252" spans="1:9" ht="19.5" x14ac:dyDescent="0.3">
      <c r="A252" s="11"/>
      <c r="B252" s="11"/>
      <c r="C252" s="11"/>
      <c r="D252" s="11"/>
      <c r="E252" s="10"/>
      <c r="F252" s="36"/>
      <c r="G252" s="78"/>
      <c r="H252" s="11"/>
      <c r="I252" s="11"/>
    </row>
    <row r="253" spans="1:9" ht="39" x14ac:dyDescent="0.3">
      <c r="A253" s="1" t="s">
        <v>423</v>
      </c>
      <c r="B253" s="1" t="s">
        <v>414</v>
      </c>
      <c r="C253" s="1" t="s">
        <v>430</v>
      </c>
      <c r="D253" s="1" t="s">
        <v>428</v>
      </c>
      <c r="E253" s="3" t="s">
        <v>167</v>
      </c>
      <c r="F253" s="49" t="s">
        <v>199</v>
      </c>
      <c r="G253" s="76" t="s">
        <v>424</v>
      </c>
      <c r="H253" s="1" t="s">
        <v>425</v>
      </c>
      <c r="I253" s="1" t="s">
        <v>426</v>
      </c>
    </row>
    <row r="254" spans="1:9" ht="19.5" x14ac:dyDescent="0.3">
      <c r="A254" s="60">
        <v>0</v>
      </c>
      <c r="B254" s="60"/>
      <c r="C254" s="11"/>
      <c r="D254" s="11"/>
      <c r="E254" s="61" t="s">
        <v>168</v>
      </c>
      <c r="F254" s="62" t="s">
        <v>392</v>
      </c>
      <c r="G254" s="78"/>
      <c r="H254" s="11"/>
      <c r="I254" s="11"/>
    </row>
    <row r="255" spans="1:9" ht="19.5" x14ac:dyDescent="0.3">
      <c r="A255" s="60">
        <v>0</v>
      </c>
      <c r="B255" s="60"/>
      <c r="C255" s="11"/>
      <c r="D255" s="11"/>
      <c r="E255" s="61" t="s">
        <v>169</v>
      </c>
      <c r="F255" s="62" t="s">
        <v>393</v>
      </c>
      <c r="G255" s="78"/>
      <c r="H255" s="11"/>
      <c r="I255" s="11"/>
    </row>
    <row r="256" spans="1:9" ht="19.5" x14ac:dyDescent="0.3">
      <c r="A256" s="8">
        <v>5014</v>
      </c>
      <c r="B256" s="8"/>
      <c r="C256" s="11"/>
      <c r="D256" s="11"/>
      <c r="E256" s="10" t="s">
        <v>119</v>
      </c>
      <c r="F256" s="36" t="s">
        <v>394</v>
      </c>
      <c r="G256" s="78"/>
      <c r="H256" s="11"/>
      <c r="I256" s="11"/>
    </row>
    <row r="257" spans="1:9" ht="19.5" x14ac:dyDescent="0.3">
      <c r="A257" s="18">
        <f ca="1">SUM(A254:A258)</f>
        <v>5014</v>
      </c>
      <c r="B257" s="18">
        <f ca="1">SUM(B252:B258)</f>
        <v>0</v>
      </c>
      <c r="C257" s="18">
        <f ca="1">SUM(C251:C258)</f>
        <v>0</v>
      </c>
      <c r="D257" s="18">
        <v>0</v>
      </c>
      <c r="E257" s="19" t="s">
        <v>170</v>
      </c>
      <c r="F257" s="36"/>
      <c r="G257" s="79">
        <f ca="1">SUM(G251:G258)</f>
        <v>0</v>
      </c>
      <c r="H257" s="20"/>
      <c r="I257" s="20"/>
    </row>
    <row r="258" spans="1:9" ht="19.5" x14ac:dyDescent="0.3">
      <c r="A258" s="33"/>
      <c r="B258" s="33"/>
      <c r="C258" s="37"/>
      <c r="D258" s="37"/>
      <c r="E258" s="35" t="s">
        <v>419</v>
      </c>
      <c r="F258" s="36"/>
      <c r="G258" s="81"/>
      <c r="H258" s="37"/>
      <c r="I258" s="37"/>
    </row>
    <row r="259" spans="1:9" ht="19.5" x14ac:dyDescent="0.3">
      <c r="A259" s="38">
        <f ca="1">SUM(A251-A257)</f>
        <v>0</v>
      </c>
      <c r="B259" s="38"/>
      <c r="C259" s="41"/>
      <c r="D259" s="41"/>
      <c r="E259" s="48" t="s">
        <v>171</v>
      </c>
      <c r="F259" s="46"/>
      <c r="G259" s="82"/>
      <c r="H259" s="41"/>
      <c r="I259" s="41"/>
    </row>
    <row r="260" spans="1:9" ht="39" x14ac:dyDescent="0.3">
      <c r="A260" s="1" t="s">
        <v>423</v>
      </c>
      <c r="B260" s="1" t="s">
        <v>414</v>
      </c>
      <c r="C260" s="1" t="s">
        <v>430</v>
      </c>
      <c r="D260" s="1" t="s">
        <v>428</v>
      </c>
      <c r="E260" s="3" t="s">
        <v>172</v>
      </c>
      <c r="F260" s="49" t="s">
        <v>199</v>
      </c>
      <c r="G260" s="76" t="s">
        <v>424</v>
      </c>
      <c r="H260" s="1" t="s">
        <v>425</v>
      </c>
      <c r="I260" s="1" t="s">
        <v>426</v>
      </c>
    </row>
    <row r="261" spans="1:9" ht="19.5" x14ac:dyDescent="0.3">
      <c r="A261" s="4">
        <v>86068</v>
      </c>
      <c r="B261" s="4">
        <v>0</v>
      </c>
      <c r="C261" s="6">
        <v>1000</v>
      </c>
      <c r="D261" s="6">
        <v>117104</v>
      </c>
      <c r="E261" s="63" t="s">
        <v>173</v>
      </c>
      <c r="F261" s="36" t="s">
        <v>395</v>
      </c>
      <c r="G261" s="77"/>
      <c r="H261" s="7"/>
      <c r="I261" s="7"/>
    </row>
    <row r="262" spans="1:9" ht="19.5" x14ac:dyDescent="0.3">
      <c r="A262" s="8">
        <v>0</v>
      </c>
      <c r="B262" s="8">
        <v>0</v>
      </c>
      <c r="C262" s="11"/>
      <c r="D262" s="11"/>
      <c r="E262" s="10" t="s">
        <v>11</v>
      </c>
      <c r="F262" s="36" t="s">
        <v>396</v>
      </c>
      <c r="G262" s="78"/>
      <c r="H262" s="11"/>
      <c r="I262" s="11"/>
    </row>
    <row r="263" spans="1:9" ht="19.5" x14ac:dyDescent="0.3">
      <c r="A263" s="8">
        <v>0</v>
      </c>
      <c r="B263" s="8">
        <v>0</v>
      </c>
      <c r="C263" s="11"/>
      <c r="D263" s="11"/>
      <c r="E263" s="14" t="s">
        <v>174</v>
      </c>
      <c r="F263" s="36" t="s">
        <v>397</v>
      </c>
      <c r="G263" s="78"/>
      <c r="H263" s="11"/>
      <c r="I263" s="11"/>
    </row>
    <row r="264" spans="1:9" ht="19.5" x14ac:dyDescent="0.3">
      <c r="A264" s="8">
        <v>0</v>
      </c>
      <c r="B264" s="8">
        <v>0</v>
      </c>
      <c r="C264" s="11"/>
      <c r="D264" s="11"/>
      <c r="E264" s="10" t="s">
        <v>175</v>
      </c>
      <c r="F264" s="36" t="s">
        <v>398</v>
      </c>
      <c r="G264" s="78">
        <v>3000000</v>
      </c>
      <c r="H264" s="78">
        <v>3000000</v>
      </c>
      <c r="I264" s="78">
        <v>3000000</v>
      </c>
    </row>
    <row r="265" spans="1:9" ht="19.5" x14ac:dyDescent="0.3">
      <c r="A265" s="8">
        <v>1750000</v>
      </c>
      <c r="B265" s="8">
        <v>1750000</v>
      </c>
      <c r="C265" s="9">
        <v>1750000</v>
      </c>
      <c r="D265" s="9">
        <v>1570000</v>
      </c>
      <c r="E265" s="14" t="s">
        <v>176</v>
      </c>
      <c r="F265" s="64" t="s">
        <v>399</v>
      </c>
      <c r="G265" s="78"/>
      <c r="H265" s="11"/>
      <c r="I265" s="11"/>
    </row>
    <row r="266" spans="1:9" ht="19.5" x14ac:dyDescent="0.3">
      <c r="A266" s="8"/>
      <c r="B266" s="8">
        <v>0</v>
      </c>
      <c r="C266" s="11"/>
      <c r="D266" s="11"/>
      <c r="E266" s="10" t="s">
        <v>102</v>
      </c>
      <c r="F266" s="36" t="s">
        <v>400</v>
      </c>
      <c r="G266" s="78"/>
      <c r="H266" s="11"/>
      <c r="I266" s="11"/>
    </row>
    <row r="267" spans="1:9" ht="19.5" x14ac:dyDescent="0.3">
      <c r="A267" s="18">
        <f t="shared" ref="A267" si="34">SUM(A260:A266)</f>
        <v>1836068</v>
      </c>
      <c r="B267" s="18">
        <f t="shared" ref="B267:C267" si="35">SUM(B260:B266)</f>
        <v>1750000</v>
      </c>
      <c r="C267" s="18">
        <f t="shared" si="35"/>
        <v>1751000</v>
      </c>
      <c r="D267" s="18"/>
      <c r="E267" s="19" t="s">
        <v>177</v>
      </c>
      <c r="F267" s="36"/>
      <c r="G267" s="79">
        <f t="shared" ref="G267:I267" si="36">SUM(G260:G266)</f>
        <v>3000000</v>
      </c>
      <c r="H267" s="79">
        <f t="shared" si="36"/>
        <v>3000000</v>
      </c>
      <c r="I267" s="79">
        <f t="shared" si="36"/>
        <v>3000000</v>
      </c>
    </row>
    <row r="268" spans="1:9" ht="19.5" x14ac:dyDescent="0.3">
      <c r="A268" s="11"/>
      <c r="B268" s="1"/>
      <c r="C268" s="11"/>
      <c r="D268" s="11"/>
      <c r="E268" s="10"/>
      <c r="F268" s="36"/>
      <c r="G268" s="78"/>
      <c r="H268" s="11"/>
      <c r="I268" s="11"/>
    </row>
    <row r="269" spans="1:9" ht="39" x14ac:dyDescent="0.3">
      <c r="A269" s="1" t="s">
        <v>423</v>
      </c>
      <c r="B269" s="1" t="s">
        <v>414</v>
      </c>
      <c r="C269" s="1" t="s">
        <v>430</v>
      </c>
      <c r="D269" s="1" t="s">
        <v>428</v>
      </c>
      <c r="E269" s="3" t="s">
        <v>178</v>
      </c>
      <c r="F269" s="49" t="s">
        <v>199</v>
      </c>
      <c r="G269" s="76" t="s">
        <v>424</v>
      </c>
      <c r="H269" s="1" t="s">
        <v>425</v>
      </c>
      <c r="I269" s="1" t="s">
        <v>426</v>
      </c>
    </row>
    <row r="270" spans="1:9" ht="19.5" x14ac:dyDescent="0.3">
      <c r="A270" s="8">
        <v>0</v>
      </c>
      <c r="B270" s="8">
        <v>0</v>
      </c>
      <c r="C270" s="11"/>
      <c r="D270" s="11"/>
      <c r="E270" s="10" t="s">
        <v>179</v>
      </c>
      <c r="F270" s="36" t="s">
        <v>401</v>
      </c>
      <c r="G270" s="78"/>
      <c r="H270" s="11"/>
      <c r="I270" s="11"/>
    </row>
    <row r="271" spans="1:9" ht="19.5" x14ac:dyDescent="0.3">
      <c r="A271" s="8">
        <v>0</v>
      </c>
      <c r="B271" s="8">
        <v>0</v>
      </c>
      <c r="C271" s="11"/>
      <c r="D271" s="11"/>
      <c r="E271" s="10" t="s">
        <v>180</v>
      </c>
      <c r="F271" s="36" t="s">
        <v>402</v>
      </c>
      <c r="G271" s="78">
        <v>3000000</v>
      </c>
      <c r="H271" s="78">
        <v>3000000</v>
      </c>
      <c r="I271" s="78">
        <v>3000000</v>
      </c>
    </row>
    <row r="272" spans="1:9" ht="19.5" x14ac:dyDescent="0.3">
      <c r="A272" s="8">
        <v>1750000</v>
      </c>
      <c r="B272" s="8">
        <v>1750000</v>
      </c>
      <c r="C272" s="9">
        <v>1750000</v>
      </c>
      <c r="D272" s="9">
        <v>1750000</v>
      </c>
      <c r="E272" s="14" t="s">
        <v>181</v>
      </c>
      <c r="F272" s="64" t="s">
        <v>403</v>
      </c>
      <c r="G272" s="78"/>
      <c r="H272" s="11"/>
      <c r="I272" s="11"/>
    </row>
    <row r="273" spans="1:9" ht="19.5" x14ac:dyDescent="0.3">
      <c r="A273" s="8">
        <v>85068</v>
      </c>
      <c r="B273" s="8">
        <v>0</v>
      </c>
      <c r="C273" s="11"/>
      <c r="D273" s="11"/>
      <c r="E273" s="10" t="s">
        <v>182</v>
      </c>
      <c r="F273" s="64" t="s">
        <v>404</v>
      </c>
      <c r="G273" s="78"/>
      <c r="H273" s="11"/>
      <c r="I273" s="11"/>
    </row>
    <row r="274" spans="1:9" ht="19.5" x14ac:dyDescent="0.3">
      <c r="A274" s="18">
        <f ca="1">SUM(A269:A275)</f>
        <v>1836068</v>
      </c>
      <c r="B274" s="18">
        <f ca="1">SUM(B269:B275)</f>
        <v>3586068</v>
      </c>
      <c r="C274" s="18">
        <f ca="1">SUM(C268:C275)</f>
        <v>1751000</v>
      </c>
      <c r="D274" s="18"/>
      <c r="E274" s="19" t="s">
        <v>183</v>
      </c>
      <c r="F274" s="65"/>
      <c r="G274" s="79"/>
      <c r="H274" s="20"/>
      <c r="I274" s="20"/>
    </row>
    <row r="275" spans="1:9" ht="19.5" x14ac:dyDescent="0.3">
      <c r="A275" s="33">
        <v>1000</v>
      </c>
      <c r="B275" s="33"/>
      <c r="C275" s="34">
        <v>1000</v>
      </c>
      <c r="D275" s="34"/>
      <c r="E275" s="35" t="s">
        <v>419</v>
      </c>
      <c r="F275" s="36"/>
      <c r="G275" s="81"/>
      <c r="H275" s="37"/>
      <c r="I275" s="37"/>
    </row>
    <row r="276" spans="1:9" ht="19.5" x14ac:dyDescent="0.3">
      <c r="A276" s="38">
        <f ca="1">SUM(A267-A274)</f>
        <v>0</v>
      </c>
      <c r="B276" s="43"/>
      <c r="C276" s="39">
        <v>1751000</v>
      </c>
      <c r="D276" s="39"/>
      <c r="E276" s="66" t="s">
        <v>184</v>
      </c>
      <c r="F276" s="67"/>
      <c r="G276" s="47"/>
      <c r="H276" s="41"/>
      <c r="I276" s="41"/>
    </row>
    <row r="277" spans="1:9" ht="39" x14ac:dyDescent="0.3">
      <c r="A277" s="1" t="s">
        <v>423</v>
      </c>
      <c r="B277" s="1" t="s">
        <v>414</v>
      </c>
      <c r="C277" s="1" t="s">
        <v>430</v>
      </c>
      <c r="D277" s="1" t="s">
        <v>428</v>
      </c>
      <c r="E277" s="68" t="s">
        <v>185</v>
      </c>
      <c r="F277" s="69" t="s">
        <v>199</v>
      </c>
      <c r="G277" s="76" t="s">
        <v>424</v>
      </c>
      <c r="H277" s="1" t="s">
        <v>425</v>
      </c>
      <c r="I277" s="1" t="s">
        <v>426</v>
      </c>
    </row>
    <row r="278" spans="1:9" ht="19.5" x14ac:dyDescent="0.3">
      <c r="A278" s="4">
        <v>62179</v>
      </c>
      <c r="B278" s="4">
        <v>119804</v>
      </c>
      <c r="C278" s="6">
        <v>120014</v>
      </c>
      <c r="D278" s="6">
        <v>120014</v>
      </c>
      <c r="E278" s="7" t="s">
        <v>186</v>
      </c>
      <c r="F278" s="70" t="s">
        <v>405</v>
      </c>
      <c r="G278" s="77">
        <v>121716</v>
      </c>
      <c r="H278" s="77">
        <v>121716</v>
      </c>
      <c r="I278" s="77">
        <v>121716</v>
      </c>
    </row>
    <row r="279" spans="1:9" ht="19.5" x14ac:dyDescent="0.3">
      <c r="A279" s="8">
        <v>170</v>
      </c>
      <c r="B279" s="8">
        <v>700</v>
      </c>
      <c r="C279" s="11">
        <v>700</v>
      </c>
      <c r="D279" s="11">
        <v>3000</v>
      </c>
      <c r="E279" s="11" t="s">
        <v>11</v>
      </c>
      <c r="F279" s="70" t="s">
        <v>406</v>
      </c>
      <c r="G279" s="78">
        <v>3000</v>
      </c>
      <c r="H279" s="78">
        <v>3000</v>
      </c>
      <c r="I279" s="78">
        <v>3000</v>
      </c>
    </row>
    <row r="280" spans="1:9" ht="19.5" x14ac:dyDescent="0.3">
      <c r="A280" s="8">
        <v>10000</v>
      </c>
      <c r="B280" s="8">
        <v>10000</v>
      </c>
      <c r="C280" s="9">
        <v>10000</v>
      </c>
      <c r="D280" s="9">
        <v>10000</v>
      </c>
      <c r="E280" s="11" t="s">
        <v>187</v>
      </c>
      <c r="F280" s="70" t="s">
        <v>407</v>
      </c>
      <c r="G280" s="78">
        <v>10000</v>
      </c>
      <c r="H280" s="78">
        <v>10000</v>
      </c>
      <c r="I280" s="78">
        <v>10000</v>
      </c>
    </row>
    <row r="281" spans="1:9" ht="19.5" x14ac:dyDescent="0.3">
      <c r="A281" s="8">
        <v>0</v>
      </c>
      <c r="B281" s="8">
        <v>10000</v>
      </c>
      <c r="C281" s="9">
        <v>10000</v>
      </c>
      <c r="D281" s="9">
        <v>10000</v>
      </c>
      <c r="E281" s="11" t="s">
        <v>188</v>
      </c>
      <c r="F281" s="70" t="s">
        <v>408</v>
      </c>
      <c r="G281" s="78">
        <v>10000</v>
      </c>
      <c r="H281" s="78">
        <v>10000</v>
      </c>
      <c r="I281" s="78">
        <v>10000</v>
      </c>
    </row>
    <row r="282" spans="1:9" ht="19.5" x14ac:dyDescent="0.3">
      <c r="A282" s="8">
        <v>5014</v>
      </c>
      <c r="B282" s="8">
        <v>0</v>
      </c>
      <c r="C282" s="11"/>
      <c r="D282" s="11"/>
      <c r="E282" s="11" t="s">
        <v>189</v>
      </c>
      <c r="F282" s="70" t="s">
        <v>409</v>
      </c>
      <c r="G282" s="78"/>
      <c r="H282" s="11"/>
      <c r="I282" s="11"/>
    </row>
    <row r="283" spans="1:9" ht="19.5" x14ac:dyDescent="0.3">
      <c r="A283" s="18">
        <f>SUM(A278:A282)</f>
        <v>77363</v>
      </c>
      <c r="B283" s="18">
        <f>SUM(B277:B282)</f>
        <v>140504</v>
      </c>
      <c r="C283" s="18">
        <f>SUM(C277:C282)</f>
        <v>140714</v>
      </c>
      <c r="D283" s="18">
        <f>SUM(D279:D282)</f>
        <v>23000</v>
      </c>
      <c r="E283" s="71" t="s">
        <v>190</v>
      </c>
      <c r="F283" s="72"/>
      <c r="G283" s="79">
        <f>SUM(G277:G282)</f>
        <v>144716</v>
      </c>
      <c r="H283" s="20"/>
      <c r="I283" s="20"/>
    </row>
    <row r="284" spans="1:9" ht="39" x14ac:dyDescent="0.3">
      <c r="A284" s="1" t="s">
        <v>423</v>
      </c>
      <c r="B284" s="1" t="s">
        <v>414</v>
      </c>
      <c r="C284" s="1" t="s">
        <v>430</v>
      </c>
      <c r="D284" s="1" t="s">
        <v>428</v>
      </c>
      <c r="E284" s="68" t="s">
        <v>185</v>
      </c>
      <c r="F284" s="69" t="s">
        <v>199</v>
      </c>
      <c r="G284" s="76" t="s">
        <v>424</v>
      </c>
      <c r="H284" s="1" t="s">
        <v>425</v>
      </c>
      <c r="I284" s="1" t="s">
        <v>426</v>
      </c>
    </row>
    <row r="285" spans="1:9" ht="19.5" x14ac:dyDescent="0.3">
      <c r="A285" s="8">
        <v>0</v>
      </c>
      <c r="B285" s="8">
        <v>0</v>
      </c>
      <c r="C285" s="11"/>
      <c r="D285" s="11"/>
      <c r="E285" s="11"/>
      <c r="F285" s="70" t="s">
        <v>410</v>
      </c>
      <c r="G285" s="85"/>
      <c r="H285" s="11"/>
      <c r="I285" s="11"/>
    </row>
    <row r="286" spans="1:9" ht="19.5" x14ac:dyDescent="0.3">
      <c r="A286" s="8">
        <v>10000</v>
      </c>
      <c r="B286" s="8">
        <v>20000</v>
      </c>
      <c r="C286" s="9">
        <v>30000</v>
      </c>
      <c r="D286" s="9">
        <v>15000</v>
      </c>
      <c r="E286" s="11" t="s">
        <v>439</v>
      </c>
      <c r="F286" s="70" t="s">
        <v>411</v>
      </c>
      <c r="G286" s="78">
        <v>50000</v>
      </c>
      <c r="H286" s="78">
        <v>50000</v>
      </c>
      <c r="I286" s="78">
        <v>50000</v>
      </c>
    </row>
    <row r="287" spans="1:9" ht="19.5" x14ac:dyDescent="0.3">
      <c r="A287" s="8">
        <v>10000</v>
      </c>
      <c r="B287" s="8">
        <v>20000</v>
      </c>
      <c r="C287" s="9">
        <v>30000</v>
      </c>
      <c r="D287" s="9">
        <v>27000</v>
      </c>
      <c r="E287" s="11" t="s">
        <v>439</v>
      </c>
      <c r="F287" s="70" t="s">
        <v>412</v>
      </c>
      <c r="G287" s="78">
        <v>50000</v>
      </c>
      <c r="H287" s="78">
        <v>50000</v>
      </c>
      <c r="I287" s="78">
        <v>50000</v>
      </c>
    </row>
    <row r="288" spans="1:9" ht="19.5" x14ac:dyDescent="0.3">
      <c r="A288" s="8">
        <v>50000</v>
      </c>
      <c r="B288" s="8">
        <v>70000</v>
      </c>
      <c r="C288" s="9">
        <v>50000</v>
      </c>
      <c r="D288" s="9">
        <v>50000</v>
      </c>
      <c r="E288" s="11" t="s">
        <v>70</v>
      </c>
      <c r="F288" s="70" t="s">
        <v>413</v>
      </c>
      <c r="G288" s="78">
        <v>10000</v>
      </c>
      <c r="H288" s="78">
        <v>10000</v>
      </c>
      <c r="I288" s="78">
        <v>10000</v>
      </c>
    </row>
    <row r="289" spans="1:9" ht="19.5" x14ac:dyDescent="0.3">
      <c r="A289" s="18">
        <f>SUM(A285:A288)</f>
        <v>70000</v>
      </c>
      <c r="B289" s="18">
        <f ca="1">SUM(B284:B290)</f>
        <v>140504</v>
      </c>
      <c r="C289" s="18">
        <f ca="1">SUM(C284:C290)</f>
        <v>110000</v>
      </c>
      <c r="D289" s="18">
        <f>SUM(D286:D288)</f>
        <v>92000</v>
      </c>
      <c r="E289" s="71" t="s">
        <v>191</v>
      </c>
      <c r="F289" s="73"/>
      <c r="G289" s="79">
        <f>SUM(G285:G288)</f>
        <v>110000</v>
      </c>
      <c r="H289" s="79">
        <f t="shared" ref="H289:I289" si="37">SUM(H285:H288)</f>
        <v>110000</v>
      </c>
      <c r="I289" s="79">
        <f t="shared" si="37"/>
        <v>110000</v>
      </c>
    </row>
    <row r="290" spans="1:9" ht="19.5" x14ac:dyDescent="0.3">
      <c r="A290" s="45">
        <v>7363</v>
      </c>
      <c r="B290" s="45">
        <v>30504</v>
      </c>
      <c r="C290" s="74">
        <v>40714</v>
      </c>
      <c r="D290" s="74"/>
      <c r="E290" s="75" t="s">
        <v>419</v>
      </c>
      <c r="F290" s="67"/>
      <c r="G290" s="83">
        <v>34716</v>
      </c>
      <c r="H290" s="83">
        <v>34716</v>
      </c>
      <c r="I290" s="83">
        <v>34716</v>
      </c>
    </row>
    <row r="291" spans="1:9" ht="19.5" x14ac:dyDescent="0.3">
      <c r="A291" s="38"/>
      <c r="B291" s="43"/>
      <c r="C291" s="39">
        <v>140714</v>
      </c>
      <c r="D291" s="39"/>
      <c r="E291" s="66" t="s">
        <v>192</v>
      </c>
      <c r="F291" s="67"/>
      <c r="G291" s="47">
        <v>144716</v>
      </c>
      <c r="H291" s="47">
        <v>144716</v>
      </c>
      <c r="I291" s="47">
        <v>144716</v>
      </c>
    </row>
    <row r="294" spans="1:9" ht="15" customHeight="1" x14ac:dyDescent="0.25"/>
    <row r="295" spans="1:9" hidden="1" x14ac:dyDescent="0.25"/>
    <row r="296" spans="1:9" ht="21.6" customHeight="1" x14ac:dyDescent="0.25"/>
    <row r="297" spans="1:9" ht="43.9" customHeight="1" x14ac:dyDescent="0.25"/>
    <row r="305" ht="37.15" customHeight="1" x14ac:dyDescent="0.25"/>
  </sheetData>
  <printOptions gridLines="1"/>
  <pageMargins left="0.25" right="0.25" top="0.75" bottom="0.75" header="0.3" footer="0.3"/>
  <pageSetup scale="56" fitToHeight="0" orientation="landscape" r:id="rId1"/>
  <headerFooter>
    <oddFooter>Page &amp;P of &amp;N</oddFooter>
  </headerFooter>
  <rowBreaks count="12" manualBreakCount="12">
    <brk id="26" max="16383" man="1"/>
    <brk id="58" max="16383" man="1"/>
    <brk id="96" max="16383" man="1"/>
    <brk id="121" max="16383" man="1"/>
    <brk id="136" max="16383" man="1"/>
    <brk id="150" max="16383" man="1"/>
    <brk id="176" max="16383" man="1"/>
    <brk id="207" max="16383" man="1"/>
    <brk id="227" max="16383" man="1"/>
    <brk id="245" max="16383" man="1"/>
    <brk id="259" max="16383" man="1"/>
    <brk id="276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</dc:creator>
  <cp:lastModifiedBy>Recorder</cp:lastModifiedBy>
  <cp:lastPrinted>2025-06-30T15:46:45Z</cp:lastPrinted>
  <dcterms:created xsi:type="dcterms:W3CDTF">2024-05-09T19:00:53Z</dcterms:created>
  <dcterms:modified xsi:type="dcterms:W3CDTF">2025-11-15T00:01:28Z</dcterms:modified>
</cp:coreProperties>
</file>